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教材" sheetId="1" r:id="rId1"/>
  </sheets>
  <definedNames>
    <definedName name="_xlnm._FilterDatabase" localSheetId="0" hidden="1">教材!$A$1:$U$2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<sst xmlns="http://schemas.openxmlformats.org/spreadsheetml/2006/main" count="2004" uniqueCount="456">
  <si>
    <t>序号</t>
  </si>
  <si>
    <t>教材适用学期</t>
  </si>
  <si>
    <t>课程名称</t>
  </si>
  <si>
    <t>课程代码</t>
  </si>
  <si>
    <t>课程属性</t>
  </si>
  <si>
    <t>课程性质</t>
  </si>
  <si>
    <t>专业名称</t>
  </si>
  <si>
    <t>教材适用年级</t>
  </si>
  <si>
    <t>教材适用班级</t>
  </si>
  <si>
    <t>拟选教材</t>
  </si>
  <si>
    <t>教材书号</t>
  </si>
  <si>
    <t>教材著者</t>
  </si>
  <si>
    <t>出版机构</t>
  </si>
  <si>
    <t>版次</t>
  </si>
  <si>
    <t>出版时间</t>
  </si>
  <si>
    <t>定价</t>
  </si>
  <si>
    <t>组编</t>
  </si>
  <si>
    <t>该版本以前是否曾订购</t>
  </si>
  <si>
    <t>学生用书册数</t>
  </si>
  <si>
    <t>教师用书册数</t>
  </si>
  <si>
    <t>教材类型</t>
  </si>
  <si>
    <t>2025-2026-第二学期</t>
  </si>
  <si>
    <t>中学英语课程与教学</t>
  </si>
  <si>
    <t>034049310124</t>
  </si>
  <si>
    <t>必修</t>
  </si>
  <si>
    <t>专业课</t>
  </si>
  <si>
    <t>英语（师范定向）-本科</t>
  </si>
  <si>
    <t>2024</t>
  </si>
  <si>
    <t>24英语普本班(师范定向)</t>
  </si>
  <si>
    <t>英语教学法教程</t>
  </si>
  <si>
    <t>9787040617726</t>
  </si>
  <si>
    <t>王蔷</t>
  </si>
  <si>
    <t>高等教育出版社</t>
  </si>
  <si>
    <t>第三版</t>
  </si>
  <si>
    <t>68</t>
  </si>
  <si>
    <t>无</t>
  </si>
  <si>
    <t>是</t>
  </si>
  <si>
    <t>32</t>
  </si>
  <si>
    <t>1</t>
  </si>
  <si>
    <t>其他</t>
  </si>
  <si>
    <t>英语课程与教学论</t>
  </si>
  <si>
    <t>034010310094</t>
  </si>
  <si>
    <t>英语（师范）-本科</t>
  </si>
  <si>
    <t>24英语普本2班(师)</t>
  </si>
  <si>
    <t>978-7-04-061772-6</t>
  </si>
  <si>
    <t>51</t>
  </si>
  <si>
    <t>24英语普本1班(师)</t>
  </si>
  <si>
    <t>48</t>
  </si>
  <si>
    <t>英语读写Ⅳ</t>
  </si>
  <si>
    <t>034010200054</t>
  </si>
  <si>
    <t>学科基础课</t>
  </si>
  <si>
    <t>阅读教程3-4教师用书第二版</t>
  </si>
  <si>
    <t>9787544631198</t>
  </si>
  <si>
    <t>戴炜栋，蒋静仪</t>
  </si>
  <si>
    <t>上海外语教育出版社</t>
  </si>
  <si>
    <t>第一版</t>
  </si>
  <si>
    <t>2013</t>
  </si>
  <si>
    <t>16</t>
  </si>
  <si>
    <t>49</t>
  </si>
  <si>
    <t>阅读教程4学生用书</t>
  </si>
  <si>
    <t>9787544653053</t>
  </si>
  <si>
    <t>第二版</t>
  </si>
  <si>
    <t>2018</t>
  </si>
  <si>
    <t>38</t>
  </si>
  <si>
    <t>英语口译</t>
  </si>
  <si>
    <t>034049200136</t>
  </si>
  <si>
    <t>限选</t>
  </si>
  <si>
    <t>2023</t>
  </si>
  <si>
    <t>23英语普本班(师范定向)</t>
  </si>
  <si>
    <t>英汉口译教程</t>
  </si>
  <si>
    <t>9787521354584</t>
  </si>
  <si>
    <t>任文</t>
  </si>
  <si>
    <t>外语教学与研究出版社</t>
  </si>
  <si>
    <t>59.9</t>
  </si>
  <si>
    <t>37</t>
  </si>
  <si>
    <t xml:space="preserve">英语词汇学 </t>
  </si>
  <si>
    <t>034049200176</t>
  </si>
  <si>
    <t>英语词汇学教程</t>
  </si>
  <si>
    <t>978-7-5622-9638-6</t>
  </si>
  <si>
    <t>张维友</t>
  </si>
  <si>
    <t>华中师范大学出版社</t>
  </si>
  <si>
    <t>第四版</t>
  </si>
  <si>
    <t>2022</t>
  </si>
  <si>
    <t>39.5</t>
  </si>
  <si>
    <t>教育部国家级规划教材</t>
  </si>
  <si>
    <t>英语文学作品选读</t>
  </si>
  <si>
    <t>034049200166</t>
  </si>
  <si>
    <t>《美国文学选读》</t>
  </si>
  <si>
    <t>9787040323368</t>
  </si>
  <si>
    <t>陶洁</t>
  </si>
  <si>
    <t>2011</t>
  </si>
  <si>
    <t>英语语言学导论</t>
  </si>
  <si>
    <t>034049200096</t>
  </si>
  <si>
    <t>英语语言学概论</t>
  </si>
  <si>
    <t>978-7-811015577</t>
  </si>
  <si>
    <t>王永祥</t>
  </si>
  <si>
    <t>南京师范大学出版社</t>
  </si>
  <si>
    <t>2007</t>
  </si>
  <si>
    <t>29.5</t>
  </si>
  <si>
    <t>新编简明英语语言学教程</t>
  </si>
  <si>
    <t>978-7-5446-1757-4</t>
  </si>
  <si>
    <t>戴炜栋</t>
  </si>
  <si>
    <t>2002</t>
  </si>
  <si>
    <t>25</t>
  </si>
  <si>
    <t>英语国家概况</t>
  </si>
  <si>
    <t>034049200076</t>
  </si>
  <si>
    <t>《英美概况》</t>
  </si>
  <si>
    <t>978-7-5384-1370-0</t>
  </si>
  <si>
    <t>张奎武</t>
  </si>
  <si>
    <t>吉林科学技术出版社</t>
  </si>
  <si>
    <t>第四版（上、下）</t>
  </si>
  <si>
    <t>2008</t>
  </si>
  <si>
    <t>034010200246</t>
  </si>
  <si>
    <t>23英语普本2班(师)</t>
  </si>
  <si>
    <t>52</t>
  </si>
  <si>
    <t>23英语普本1班(师)</t>
  </si>
  <si>
    <t>034010200316</t>
  </si>
  <si>
    <t>034010200306</t>
  </si>
  <si>
    <t>034010200116</t>
  </si>
  <si>
    <t>034010200086</t>
  </si>
  <si>
    <t>管理学原理</t>
  </si>
  <si>
    <t>034021320026</t>
  </si>
  <si>
    <t>商务英语-本科</t>
  </si>
  <si>
    <t>23商务英语普本班</t>
  </si>
  <si>
    <t>管理学</t>
  </si>
  <si>
    <t>9787040458329</t>
  </si>
  <si>
    <t>陈传明</t>
  </si>
  <si>
    <t>2019</t>
  </si>
  <si>
    <t>马克思主义理论研究和建设工程重点教材（马工程教材）</t>
  </si>
  <si>
    <t xml:space="preserve"> 英美文学导论</t>
  </si>
  <si>
    <t>034021200326</t>
  </si>
  <si>
    <t>英国文学选读</t>
  </si>
  <si>
    <t>9787040602678</t>
  </si>
  <si>
    <t>王守仁</t>
  </si>
  <si>
    <t>第五版</t>
  </si>
  <si>
    <t>英国文学简史</t>
  </si>
  <si>
    <t>9787215045385</t>
  </si>
  <si>
    <t>刘炳善</t>
  </si>
  <si>
    <t>河南人民出版社</t>
  </si>
  <si>
    <t>新增定本</t>
  </si>
  <si>
    <t>45</t>
  </si>
  <si>
    <t>美国文学阅读教程</t>
  </si>
  <si>
    <t>9787810470544</t>
  </si>
  <si>
    <t>程爱民</t>
  </si>
  <si>
    <t>2004</t>
  </si>
  <si>
    <t>20</t>
  </si>
  <si>
    <t>美国文学简史</t>
  </si>
  <si>
    <t>9787310030057</t>
  </si>
  <si>
    <t>常耀信</t>
  </si>
  <si>
    <t>南开大学出版社</t>
  </si>
  <si>
    <t>34</t>
  </si>
  <si>
    <t>进出口贸易实务Ⅰ</t>
  </si>
  <si>
    <t>034021200216</t>
  </si>
  <si>
    <t>国际贸易实务与操作（学生用书）</t>
  </si>
  <si>
    <t>9787544618472</t>
  </si>
  <si>
    <t>李月菊</t>
  </si>
  <si>
    <t>国际贸易实务与操作（教师用书）</t>
  </si>
  <si>
    <t>9787544620451</t>
  </si>
  <si>
    <t>英语翻译理论与实践</t>
  </si>
  <si>
    <t>034021200356</t>
  </si>
  <si>
    <t>翻译概论第三版</t>
  </si>
  <si>
    <t>9787544683203</t>
  </si>
  <si>
    <t>姜倩，何刚主编</t>
  </si>
  <si>
    <t>上海外国教育出版社</t>
  </si>
  <si>
    <t>国际金融</t>
  </si>
  <si>
    <t>034021200136</t>
  </si>
  <si>
    <t>9787560092003</t>
  </si>
  <si>
    <t>托马斯·普格尔</t>
  </si>
  <si>
    <t>中国人民大学出版社</t>
  </si>
  <si>
    <t>中文版、第十六版</t>
  </si>
  <si>
    <t>44.6</t>
  </si>
  <si>
    <t>商务英语视听说Ⅳ</t>
  </si>
  <si>
    <t>034021200034</t>
  </si>
  <si>
    <t>24商务英语普本班</t>
  </si>
  <si>
    <t>商务英语视听说教程4学生用书</t>
  </si>
  <si>
    <t>9787567599536</t>
  </si>
  <si>
    <t>阮岳湘，戴融融</t>
  </si>
  <si>
    <t>华东师范大学出版社</t>
  </si>
  <si>
    <t>59.8</t>
  </si>
  <si>
    <t>63</t>
  </si>
  <si>
    <t>商务英语阅读Ⅳ</t>
  </si>
  <si>
    <t>034021200024</t>
  </si>
  <si>
    <t>商务英语阅读教程（学生用书4）</t>
  </si>
  <si>
    <t>9787544622202</t>
  </si>
  <si>
    <t>叶兴国</t>
  </si>
  <si>
    <t>28</t>
  </si>
  <si>
    <t>57</t>
  </si>
  <si>
    <t>商务综合英语Ⅳ</t>
  </si>
  <si>
    <t>034021200014</t>
  </si>
  <si>
    <t>体验商务英语综合教程（4） 学生用书</t>
  </si>
  <si>
    <t>9787040542301</t>
  </si>
  <si>
    <t>严明</t>
  </si>
  <si>
    <t>2020</t>
  </si>
  <si>
    <t>58</t>
  </si>
  <si>
    <t>体验商务英语4同步练习 （4）</t>
  </si>
  <si>
    <t>9787040549355</t>
  </si>
  <si>
    <t>35</t>
  </si>
  <si>
    <t>第二外语(日、法、德、俄)Ⅰ</t>
  </si>
  <si>
    <t>034021200074</t>
  </si>
  <si>
    <t>新编大学德语第三册</t>
  </si>
  <si>
    <t>978-7-5213-4236-9</t>
  </si>
  <si>
    <t>朱建华</t>
  </si>
  <si>
    <t>55</t>
  </si>
  <si>
    <t>新编大学德语第二册</t>
  </si>
  <si>
    <t>978-7-5213-3515-6</t>
  </si>
  <si>
    <t>新编大学德语第一册</t>
  </si>
  <si>
    <t>978-7-5213-3962-8</t>
  </si>
  <si>
    <t>新理念大学法语第三册</t>
  </si>
  <si>
    <t>9787544638623</t>
  </si>
  <si>
    <t>陈小莺，陈建伟</t>
  </si>
  <si>
    <t>2015</t>
  </si>
  <si>
    <t>新理念大学法语第二册</t>
  </si>
  <si>
    <t>978-7-5446-3345-1</t>
  </si>
  <si>
    <t>马彦华</t>
  </si>
  <si>
    <t>新理念大学法语第一册</t>
  </si>
  <si>
    <t>978-7-5446-2946-1</t>
  </si>
  <si>
    <t>鲁长江</t>
  </si>
  <si>
    <t>2012</t>
  </si>
  <si>
    <t>新标准日本语上下</t>
  </si>
  <si>
    <t>978-7-107-27830-3</t>
  </si>
  <si>
    <t>人民教育出版社，光村图书出版株式会社编</t>
  </si>
  <si>
    <t>人民教育出版社</t>
  </si>
  <si>
    <t>78</t>
  </si>
  <si>
    <t>电子商务</t>
  </si>
  <si>
    <t>034021200124</t>
  </si>
  <si>
    <t>电子商务概论</t>
  </si>
  <si>
    <t>978-7-04-034630-5</t>
  </si>
  <si>
    <t>刘业政,何建民</t>
  </si>
  <si>
    <t>59</t>
  </si>
  <si>
    <t>电子商务 （英文版）</t>
  </si>
  <si>
    <t>978-7-04-033130-1</t>
  </si>
  <si>
    <t>徐小贞</t>
  </si>
  <si>
    <t>现代教育技术</t>
  </si>
  <si>
    <t>034010310074</t>
  </si>
  <si>
    <t>24英语普本1班(师)、24英语普本2班(师)</t>
  </si>
  <si>
    <t>现代教育技术——支持学生未来的学习</t>
  </si>
  <si>
    <t>978-7-313-22597-9</t>
  </si>
  <si>
    <t>郭莉；冯伯虎等</t>
  </si>
  <si>
    <t>上海交通大学出版社</t>
  </si>
  <si>
    <t>第2版</t>
  </si>
  <si>
    <t xml:space="preserve">2020 </t>
  </si>
  <si>
    <t/>
  </si>
  <si>
    <t>99</t>
  </si>
  <si>
    <t>0</t>
  </si>
  <si>
    <t>现代教育技术应用</t>
  </si>
  <si>
    <t>034049310084</t>
  </si>
  <si>
    <t>信息化教学与多媒体课件制作</t>
  </si>
  <si>
    <t>978-7-5630-8380-0</t>
  </si>
  <si>
    <t>孙汉群</t>
  </si>
  <si>
    <t>河海大学出版社</t>
  </si>
  <si>
    <t>2023年10月第一版</t>
  </si>
  <si>
    <t>第二外语（英语）Ⅳ</t>
  </si>
  <si>
    <t>034039200254</t>
  </si>
  <si>
    <t>俄语-本科</t>
  </si>
  <si>
    <t>24俄语普本班</t>
  </si>
  <si>
    <t xml:space="preserve">新目标大学英语系列教材：人文社科英语教程 </t>
  </si>
  <si>
    <t>9787544641197</t>
  </si>
  <si>
    <t>文旭</t>
  </si>
  <si>
    <t>2016</t>
  </si>
  <si>
    <t>39</t>
  </si>
  <si>
    <t>13</t>
  </si>
  <si>
    <t>基础俄语综合训练</t>
  </si>
  <si>
    <t>034039320054</t>
  </si>
  <si>
    <t>高等学校俄语专业四级考试大纲 真题 模拟</t>
  </si>
  <si>
    <t>978-7-5213-0522-7</t>
  </si>
  <si>
    <t>史铁强</t>
  </si>
  <si>
    <t>第六版</t>
  </si>
  <si>
    <t>42</t>
  </si>
  <si>
    <t>36</t>
  </si>
  <si>
    <t>俄语写作</t>
  </si>
  <si>
    <t>034039200124</t>
  </si>
  <si>
    <t>新编俄语写作教程</t>
  </si>
  <si>
    <t>978-7-5135-8149-3</t>
  </si>
  <si>
    <t>邓军</t>
  </si>
  <si>
    <t>31.5</t>
  </si>
  <si>
    <t>33</t>
  </si>
  <si>
    <t>俄语阅读Ⅲ</t>
  </si>
  <si>
    <t>034039200104</t>
  </si>
  <si>
    <t>大学俄语阅读教程3</t>
  </si>
  <si>
    <t xml:space="preserve"> 978-7-5600-8574-6</t>
  </si>
  <si>
    <t>李英男</t>
  </si>
  <si>
    <t>8</t>
  </si>
  <si>
    <t>28.9</t>
  </si>
  <si>
    <t>31</t>
  </si>
  <si>
    <t>俄语视听说Ⅲ</t>
  </si>
  <si>
    <t>034039200094</t>
  </si>
  <si>
    <t>俄语视听说基础教程3</t>
  </si>
  <si>
    <t>978-7-301-200100</t>
  </si>
  <si>
    <t>孙玉华</t>
  </si>
  <si>
    <t>北京大学出版社</t>
  </si>
  <si>
    <t>俄语语法Ⅳ</t>
  </si>
  <si>
    <t>034039200044</t>
  </si>
  <si>
    <t>大学俄语4</t>
  </si>
  <si>
    <t>978-7-5600-9495-3</t>
  </si>
  <si>
    <t>2</t>
  </si>
  <si>
    <t>39.9</t>
  </si>
  <si>
    <t>基础俄语Ⅳ</t>
  </si>
  <si>
    <t>034039200034</t>
  </si>
  <si>
    <t>中国文化概论</t>
  </si>
  <si>
    <t>034039320146</t>
  </si>
  <si>
    <t>23俄语普本班</t>
  </si>
  <si>
    <t>中国文化读本（俄文版）</t>
  </si>
  <si>
    <t>978-7-5135-0901-5</t>
  </si>
  <si>
    <t>叶朗，朱良志</t>
  </si>
  <si>
    <t>2011年6月第1版</t>
  </si>
  <si>
    <t>高级俄语Ⅱ</t>
  </si>
  <si>
    <t>034039200056</t>
  </si>
  <si>
    <t>大学俄语6</t>
  </si>
  <si>
    <t>978-7-5135-1692-1</t>
  </si>
  <si>
    <t>2016年10月第七次印刷</t>
  </si>
  <si>
    <t>4</t>
  </si>
  <si>
    <t>基础俄语Ⅱ</t>
  </si>
  <si>
    <t>034039200022</t>
  </si>
  <si>
    <t>25俄语普本班</t>
  </si>
  <si>
    <t>大学俄语2</t>
  </si>
  <si>
    <t>9787521313604</t>
  </si>
  <si>
    <t>否</t>
  </si>
  <si>
    <t>俄语语法Ⅱ</t>
  </si>
  <si>
    <t>034039200063</t>
  </si>
  <si>
    <t>978-7-5600-8493-0</t>
  </si>
  <si>
    <t>俄罗斯概况</t>
  </si>
  <si>
    <t>034039200152</t>
  </si>
  <si>
    <t>俄罗斯文化</t>
  </si>
  <si>
    <t>978-7-5600-9376-5</t>
  </si>
  <si>
    <t>戴桂菊</t>
  </si>
  <si>
    <t>俄罗斯历史</t>
  </si>
  <si>
    <t>978-7-5600-5238-0</t>
  </si>
  <si>
    <t>李英男，戴桂菊</t>
  </si>
  <si>
    <t>俄罗斯地理</t>
  </si>
  <si>
    <t>978-7-5600-4749-2</t>
  </si>
  <si>
    <t>俄语视听说Ⅰ</t>
  </si>
  <si>
    <t>034039300012</t>
  </si>
  <si>
    <t>俄语视听说基础教程1</t>
  </si>
  <si>
    <t>978-7-301-16719-9</t>
  </si>
  <si>
    <t>俄语阅读Ⅰ</t>
  </si>
  <si>
    <t>034039300042</t>
  </si>
  <si>
    <t>大学俄语阅读教程1</t>
  </si>
  <si>
    <t>9787560077826</t>
  </si>
  <si>
    <t>第二外语（英语）Ⅱ</t>
  </si>
  <si>
    <t>034039200122</t>
  </si>
  <si>
    <t>《新标准大学英语综合训练》第3册（智慧版）</t>
  </si>
  <si>
    <t>9787521349832</t>
  </si>
  <si>
    <t>文秋芳</t>
  </si>
  <si>
    <t>《新标准大学英语综合教程》第3册（智慧版）</t>
  </si>
  <si>
    <t>9787521343700</t>
  </si>
  <si>
    <t>《新标准大学英语视听说教程》第3册（智慧版）</t>
  </si>
  <si>
    <t>9787521352184</t>
  </si>
  <si>
    <t>俄语口语</t>
  </si>
  <si>
    <t>034039200202</t>
  </si>
  <si>
    <t>走遍俄罗斯1</t>
  </si>
  <si>
    <t>9787560069081</t>
  </si>
  <si>
    <t>周海燕</t>
  </si>
  <si>
    <t>跨文化商务交际</t>
  </si>
  <si>
    <t>商务英语—本科</t>
  </si>
  <si>
    <t>2025商务英语（中外）班</t>
  </si>
  <si>
    <t>978-7-5600-7133-6</t>
  </si>
  <si>
    <t>王维波</t>
  </si>
  <si>
    <t>第二外语（日、法、德、俄）Ⅰ-日语</t>
  </si>
  <si>
    <t>034010200082</t>
  </si>
  <si>
    <t>2025级</t>
  </si>
  <si>
    <t>2025级英语（师范）普本1班</t>
  </si>
  <si>
    <t>第二外语（日、法、德、俄）Ⅰ-法语</t>
  </si>
  <si>
    <t>新编大学法语第二册</t>
  </si>
  <si>
    <t>第二外语（日、法、德、俄）Ⅰ-俄语</t>
  </si>
  <si>
    <t>俄语初级教程</t>
  </si>
  <si>
    <t>9787300242071</t>
  </si>
  <si>
    <t>钱晓蕙</t>
  </si>
  <si>
    <t>2017</t>
  </si>
  <si>
    <t>第二外语（日、法、德、俄）Ⅰ-德语</t>
  </si>
  <si>
    <t>新编大学德语（第三版第一册</t>
  </si>
  <si>
    <t>朱建华（总主编）</t>
  </si>
  <si>
    <t>新编大学德语（第三版第二册</t>
  </si>
  <si>
    <t>新编大学德语（第三版第三册</t>
  </si>
  <si>
    <t>英语词汇学</t>
  </si>
  <si>
    <t>034010200292</t>
  </si>
  <si>
    <t>通选</t>
  </si>
  <si>
    <t>9787562296386</t>
  </si>
  <si>
    <t>中国文化概要（英文）</t>
  </si>
  <si>
    <t>034010200362</t>
  </si>
  <si>
    <t>中国文化概况 A Glimpse of Chinese Culture</t>
  </si>
  <si>
    <t>9787560067162</t>
  </si>
  <si>
    <t>廖华英</t>
  </si>
  <si>
    <t>49.9</t>
  </si>
  <si>
    <t>2025级英语（师范）普本2班</t>
  </si>
  <si>
    <t>商务综合英语Ⅱ</t>
  </si>
  <si>
    <t>2025级商务英语普本班</t>
  </si>
  <si>
    <t>978-7-04-054935-5</t>
  </si>
  <si>
    <t>978-7-04-054230-1</t>
  </si>
  <si>
    <t>体验商务英语同步练习 （3）</t>
  </si>
  <si>
    <t>978-7-04-054662-0</t>
  </si>
  <si>
    <t>体验商务英语综合教程（3） 学生用书</t>
  </si>
  <si>
    <t>978-7-04-053987-5</t>
  </si>
  <si>
    <t>体验商务英语综合教程2 学生用书</t>
  </si>
  <si>
    <t>978-7-04-053961-5</t>
  </si>
  <si>
    <t>56</t>
  </si>
  <si>
    <t>体验商务英语2同步练习 （2）</t>
  </si>
  <si>
    <t>978-7-04-054661-3</t>
  </si>
  <si>
    <t>商务英语视听说Ⅱ</t>
  </si>
  <si>
    <t>034021200032</t>
  </si>
  <si>
    <t xml:space="preserve">商务英语视听说教程2学生用书  </t>
  </si>
  <si>
    <t xml:space="preserve">978-7-5675-8857-8/H.1037 </t>
  </si>
  <si>
    <t>谷志忠、戴融融</t>
  </si>
  <si>
    <t>华师大</t>
  </si>
  <si>
    <t>商务英语函电</t>
  </si>
  <si>
    <t>034021200142</t>
  </si>
  <si>
    <t>国际商务英语函电</t>
  </si>
  <si>
    <t>978-7-04-057117-2</t>
  </si>
  <si>
    <t>黄海蓉</t>
  </si>
  <si>
    <t>大学英语II</t>
  </si>
  <si>
    <t>公共课</t>
  </si>
  <si>
    <t>理论课</t>
  </si>
  <si>
    <t>大学英语</t>
  </si>
  <si>
    <t>25级</t>
  </si>
  <si>
    <t>除艺体专业外的普本班</t>
  </si>
  <si>
    <t>《新标准大学英语视听说教程》（第三版）第4册</t>
  </si>
  <si>
    <t>978-7-5213-5219-1</t>
  </si>
  <si>
    <t>外语教学研究出版社</t>
  </si>
  <si>
    <t>三</t>
  </si>
  <si>
    <t>《新标准大学英语综合教程》（第三版）第4册</t>
  </si>
  <si>
    <t>978-7-5213-4371-7</t>
  </si>
  <si>
    <t>《新标准大学英语》（第三版）综合训练 第4册</t>
  </si>
  <si>
    <t>978-7-5213-4998-6</t>
  </si>
  <si>
    <t>《新世纪大学英语系列教材阅读教程》（第二版）第4册</t>
  </si>
  <si>
    <t>ISBN-978-7-5446-6229-1</t>
  </si>
  <si>
    <t>秦秀白主编</t>
  </si>
  <si>
    <t>二</t>
  </si>
  <si>
    <t>艺术、体育普本班</t>
  </si>
  <si>
    <t>《全新版大学进阶英语》综合教程（第二版）
第2册</t>
  </si>
  <si>
    <t>ISBN-978-7-5446-7610-6</t>
  </si>
  <si>
    <t>李荫华主编</t>
  </si>
  <si>
    <t>《全新版大学进阶英语》（第二版）视听说教程 
第2册</t>
  </si>
  <si>
    <t>ISBN-978-7-5446-8044-8</t>
  </si>
  <si>
    <t>朱晓映主编</t>
  </si>
  <si>
    <t>《新世纪大学英语系列教材阅读教程》（第二版）第2册</t>
  </si>
  <si>
    <t>ISBN-978-7-5446-6227-7</t>
  </si>
  <si>
    <t>25级石湫提高班</t>
  </si>
  <si>
    <t>25级草场门艺术提高班</t>
  </si>
  <si>
    <t>CET6听力能力教程——讲座(第二版)</t>
  </si>
  <si>
    <t>ISBN-978-7-5446-8308-1</t>
  </si>
  <si>
    <t>王敏华</t>
  </si>
  <si>
    <t>大学英语六级测试试题集（第八版）</t>
  </si>
  <si>
    <t>ISBN-978-7-5446-8580-1</t>
  </si>
  <si>
    <t>向丁丁 宋梅</t>
  </si>
  <si>
    <t>八</t>
  </si>
  <si>
    <t>大学英语六级高阶教程</t>
  </si>
  <si>
    <t>ISBN-978-7-5213-0782-5</t>
  </si>
  <si>
    <t>陈皓</t>
  </si>
  <si>
    <t>一</t>
  </si>
  <si>
    <t>大学英语基础II（25级高考非英语语种学生）</t>
  </si>
  <si>
    <t>25级高考非英语语种学生</t>
  </si>
  <si>
    <t>E英语教程（第二版）2（智慧版）</t>
  </si>
  <si>
    <t>ISBN-978-7-5213-3632-0</t>
  </si>
  <si>
    <t>葛宝祥、王利民</t>
  </si>
  <si>
    <t>E英语视听说教程2（智慧版）</t>
  </si>
  <si>
    <t>ISBN-978-7-5213-2728-1</t>
  </si>
  <si>
    <t>赵英俊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</si>
</sst>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theme="1"/>
      <name val="楷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5" fillId="0" borderId="0">
      <alignment vertical="center"/>
    </xf>
    <xf numFmtId="44" fontId="25" fillId="0" borderId="0">
      <alignment vertical="center"/>
    </xf>
    <xf numFmtId="42" fontId="25" fillId="0" borderId="0">
      <alignment vertical="center"/>
    </xf>
    <xf numFmtId="43" fontId="25" fillId="0" borderId="0">
      <alignment vertical="center"/>
    </xf>
    <xf numFmtId="41" fontId="25" fillId="0" borderId="0">
      <alignment vertical="center"/>
    </xf>
    <xf numFmtId="0" fontId="0" fillId="0" borderId="0">
      <alignment vertical="center"/>
    </xf>
  </cellStyleXfs>
  <cellXfs count="10">
    <xf numFmtId="0" fontId="0" fillId="0" borderId="0" xfId="49">
      <alignment vertical="center"/>
    </xf>
    <xf numFmtId="0" fontId="1" fillId="0" borderId="0" xfId="49" applyFont="1" applyAlignment="1">
      <alignment horizontal="center" vertical="center" wrapText="1"/>
    </xf>
    <xf numFmtId="0" fontId="1" fillId="0" borderId="0" xfId="49" applyFont="1" applyAlignment="1">
      <alignment vertical="center" wrapText="1"/>
    </xf>
    <xf numFmtId="0" fontId="2" fillId="0" borderId="1" xfId="49" applyFont="1" applyBorder="1" applyAlignment="1">
      <alignment horizontal="center" vertical="center" wrapText="1"/>
    </xf>
    <xf numFmtId="0" fontId="3" fillId="0" borderId="2" xfId="49" applyFont="1" applyBorder="1" applyAlignment="1">
      <alignment horizontal="center" vertical="center" wrapText="1"/>
    </xf>
    <xf numFmtId="0" fontId="2" fillId="0" borderId="2" xfId="55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3" fillId="0" borderId="3" xfId="49" applyFont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3" fillId="0" borderId="2" xfId="49" applyFont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  <cellStyle name="常规 2" xfId="55"/>
  </cellStyles>
  <dxfs count="4">
    <dxf>
      <font>
        <color rgb="FF006100"/>
      </font>
      <fill>
        <patternFill patternType="solid">
          <bgColor rgb="FFC6EFCE"/>
        </patternFill>
      </fill>
    </dxf>
    <dxf>
      <font>
        <color rgb="FF00B050"/>
      </font>
    </dxf>
    <dxf>
      <font>
        <color rgb="FF00B050"/>
      </font>
      <fill>
        <patternFill patternType="solid">
          <bgColor rgb="FFFFFF00"/>
        </patternFill>
      </fill>
    </dxf>
    <dxf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3"/>
  <sheetViews>
    <sheetView tabSelected="1" workbookViewId="0">
      <pane ySplit="1" topLeftCell="A86" activePane="bottomLeft" state="frozen"/>
      <selection/>
      <selection pane="bottomLeft" activeCell="C81" sqref="C81:C83"/>
    </sheetView>
  </sheetViews>
  <sheetFormatPr defaultColWidth="7.375" defaultRowHeight="30" customHeight="1"/>
  <cols>
    <col min="1" max="1" width="6.375" style="2" customWidth="1"/>
    <col min="2" max="2" width="26.5" style="2" customWidth="1"/>
    <col min="3" max="3" width="44.875" style="2" customWidth="1"/>
    <col min="4" max="4" width="15.375" style="2" customWidth="1"/>
    <col min="5" max="5" width="9.75" style="2" customWidth="1"/>
    <col min="6" max="6" width="14.375" style="2" customWidth="1"/>
    <col min="7" max="7" width="42.375" style="2" customWidth="1"/>
    <col min="8" max="8" width="10.125" style="2" customWidth="1"/>
    <col min="9" max="9" width="46.75" style="2" customWidth="1"/>
    <col min="10" max="10" width="36.375" style="2" customWidth="1"/>
    <col min="11" max="11" width="21.75" style="2" customWidth="1"/>
    <col min="12" max="12" width="20.375" style="2" customWidth="1"/>
    <col min="13" max="13" width="27.125" style="2" customWidth="1"/>
    <col min="14" max="14" width="10.75" style="2" customWidth="1"/>
    <col min="15" max="15" width="9.875" style="2" customWidth="1"/>
    <col min="16" max="16" width="8.375" style="2" customWidth="1"/>
    <col min="17" max="17" width="11.25" style="2" customWidth="1"/>
    <col min="18" max="18" width="9.375" style="2" customWidth="1"/>
    <col min="19" max="19" width="7.625" style="2" customWidth="1"/>
    <col min="20" max="20" width="7" style="2" customWidth="1"/>
    <col min="21" max="21" width="23.375" style="2" customWidth="1"/>
    <col min="22" max="25" width="7.375" style="2" customWidth="1"/>
    <col min="26" max="27" width="9.375" style="2" customWidth="1"/>
    <col min="28" max="28" width="7.375" style="2" customWidth="1"/>
    <col min="29" max="29" width="9.875" style="2" customWidth="1"/>
    <col min="30" max="30" width="7.375" style="2" customWidth="1"/>
    <col min="31" max="31" width="8.25" style="2" customWidth="1"/>
    <col min="32" max="32" width="10.375" style="2" customWidth="1"/>
    <col min="33" max="33" width="9.875" style="2" customWidth="1"/>
    <col min="34" max="36" width="7.375" style="2" customWidth="1"/>
    <col min="37" max="37" width="9.625" style="2" customWidth="1"/>
    <col min="38" max="40" width="7.375" style="2" customWidth="1"/>
    <col min="41" max="41" width="13.625" style="2" customWidth="1"/>
    <col min="42" max="42" width="17" style="2" customWidth="1"/>
    <col min="43" max="43" width="15.75" style="2" customWidth="1"/>
    <col min="44" max="44" width="10.375" style="2" customWidth="1"/>
    <col min="45" max="16375" width="7.375" style="2" customWidth="1"/>
    <col min="16376" max="16384" width="7.375" style="2"/>
  </cols>
  <sheetData>
    <row r="1" s="1" customFormat="1" ht="91.5" customHeight="1" spans="1:2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</row>
    <row r="2" ht="40.5" customHeight="1" spans="1:21">
      <c r="A2" s="4">
        <f>1</f>
        <v>1</v>
      </c>
      <c r="B2" s="4" t="s">
        <v>21</v>
      </c>
      <c r="C2" s="4" t="s">
        <v>22</v>
      </c>
      <c r="D2" s="4" t="s">
        <v>23</v>
      </c>
      <c r="E2" s="4" t="s">
        <v>24</v>
      </c>
      <c r="F2" s="4" t="s">
        <v>25</v>
      </c>
      <c r="G2" s="4" t="s">
        <v>26</v>
      </c>
      <c r="H2" s="4" t="s">
        <v>27</v>
      </c>
      <c r="I2" s="4" t="s">
        <v>28</v>
      </c>
      <c r="J2" s="4" t="s">
        <v>29</v>
      </c>
      <c r="K2" s="4" t="s">
        <v>30</v>
      </c>
      <c r="L2" s="4" t="s">
        <v>31</v>
      </c>
      <c r="M2" s="4" t="s">
        <v>32</v>
      </c>
      <c r="N2" s="4" t="s">
        <v>33</v>
      </c>
      <c r="O2" s="4" t="s">
        <v>27</v>
      </c>
      <c r="P2" s="4" t="s">
        <v>34</v>
      </c>
      <c r="Q2" s="4" t="s">
        <v>35</v>
      </c>
      <c r="R2" s="4" t="s">
        <v>36</v>
      </c>
      <c r="S2" s="4" t="s">
        <v>37</v>
      </c>
      <c r="T2" s="4" t="s">
        <v>38</v>
      </c>
      <c r="U2" s="4" t="s">
        <v>39</v>
      </c>
    </row>
    <row r="3" ht="40.5" customHeight="1" spans="1:21">
      <c r="A3" s="4">
        <f>2</f>
        <v>2</v>
      </c>
      <c r="B3" s="4" t="s">
        <v>21</v>
      </c>
      <c r="C3" s="4" t="s">
        <v>40</v>
      </c>
      <c r="D3" s="4" t="s">
        <v>41</v>
      </c>
      <c r="E3" s="4" t="s">
        <v>24</v>
      </c>
      <c r="F3" s="4" t="s">
        <v>25</v>
      </c>
      <c r="G3" s="4" t="s">
        <v>42</v>
      </c>
      <c r="H3" s="4" t="s">
        <v>27</v>
      </c>
      <c r="I3" s="4" t="s">
        <v>43</v>
      </c>
      <c r="J3" s="4" t="s">
        <v>29</v>
      </c>
      <c r="K3" s="4" t="s">
        <v>44</v>
      </c>
      <c r="L3" s="4" t="s">
        <v>31</v>
      </c>
      <c r="M3" s="4" t="s">
        <v>32</v>
      </c>
      <c r="N3" s="4" t="s">
        <v>33</v>
      </c>
      <c r="O3" s="4" t="s">
        <v>27</v>
      </c>
      <c r="P3" s="4" t="s">
        <v>34</v>
      </c>
      <c r="Q3" s="4" t="s">
        <v>35</v>
      </c>
      <c r="R3" s="4" t="s">
        <v>36</v>
      </c>
      <c r="S3" s="4" t="s">
        <v>45</v>
      </c>
      <c r="T3" s="4" t="s">
        <v>38</v>
      </c>
      <c r="U3" s="4" t="s">
        <v>39</v>
      </c>
    </row>
    <row r="4" ht="40.5" customHeight="1" spans="1:21">
      <c r="A4" s="4">
        <f>3</f>
        <v>3</v>
      </c>
      <c r="B4" s="4" t="s">
        <v>21</v>
      </c>
      <c r="C4" s="4" t="s">
        <v>40</v>
      </c>
      <c r="D4" s="4" t="s">
        <v>41</v>
      </c>
      <c r="E4" s="4" t="s">
        <v>24</v>
      </c>
      <c r="F4" s="4" t="s">
        <v>25</v>
      </c>
      <c r="G4" s="4" t="s">
        <v>42</v>
      </c>
      <c r="H4" s="4" t="s">
        <v>27</v>
      </c>
      <c r="I4" s="4" t="s">
        <v>46</v>
      </c>
      <c r="J4" s="4" t="s">
        <v>29</v>
      </c>
      <c r="K4" s="4" t="s">
        <v>44</v>
      </c>
      <c r="L4" s="4" t="s">
        <v>31</v>
      </c>
      <c r="M4" s="4" t="s">
        <v>32</v>
      </c>
      <c r="N4" s="4" t="s">
        <v>33</v>
      </c>
      <c r="O4" s="4" t="s">
        <v>27</v>
      </c>
      <c r="P4" s="4" t="s">
        <v>34</v>
      </c>
      <c r="Q4" s="4" t="s">
        <v>35</v>
      </c>
      <c r="R4" s="4" t="s">
        <v>36</v>
      </c>
      <c r="S4" s="4" t="s">
        <v>47</v>
      </c>
      <c r="T4" s="4" t="s">
        <v>38</v>
      </c>
      <c r="U4" s="4" t="s">
        <v>39</v>
      </c>
    </row>
    <row r="5" ht="40.5" customHeight="1" spans="1:21">
      <c r="A5" s="4">
        <f>4</f>
        <v>4</v>
      </c>
      <c r="B5" s="4" t="s">
        <v>21</v>
      </c>
      <c r="C5" s="4" t="s">
        <v>48</v>
      </c>
      <c r="D5" s="4" t="s">
        <v>49</v>
      </c>
      <c r="E5" s="4" t="s">
        <v>24</v>
      </c>
      <c r="F5" s="4" t="s">
        <v>50</v>
      </c>
      <c r="G5" s="4" t="s">
        <v>42</v>
      </c>
      <c r="H5" s="4" t="s">
        <v>27</v>
      </c>
      <c r="I5" s="4" t="s">
        <v>46</v>
      </c>
      <c r="J5" s="4" t="s">
        <v>51</v>
      </c>
      <c r="K5" s="4" t="s">
        <v>52</v>
      </c>
      <c r="L5" s="4" t="s">
        <v>53</v>
      </c>
      <c r="M5" s="4" t="s">
        <v>54</v>
      </c>
      <c r="N5" s="4" t="s">
        <v>55</v>
      </c>
      <c r="O5" s="4" t="s">
        <v>56</v>
      </c>
      <c r="P5" s="4" t="s">
        <v>57</v>
      </c>
      <c r="Q5" s="4" t="s">
        <v>35</v>
      </c>
      <c r="R5" s="4" t="s">
        <v>36</v>
      </c>
      <c r="S5" s="4" t="s">
        <v>58</v>
      </c>
      <c r="T5" s="4" t="s">
        <v>38</v>
      </c>
      <c r="U5" s="4" t="s">
        <v>39</v>
      </c>
    </row>
    <row r="6" ht="40.5" customHeight="1" spans="1:21">
      <c r="A6" s="4">
        <f>5</f>
        <v>5</v>
      </c>
      <c r="B6" s="4" t="s">
        <v>21</v>
      </c>
      <c r="C6" s="4" t="s">
        <v>48</v>
      </c>
      <c r="D6" s="4" t="s">
        <v>49</v>
      </c>
      <c r="E6" s="4" t="s">
        <v>24</v>
      </c>
      <c r="F6" s="4" t="s">
        <v>50</v>
      </c>
      <c r="G6" s="4" t="s">
        <v>42</v>
      </c>
      <c r="H6" s="4" t="s">
        <v>27</v>
      </c>
      <c r="I6" s="4" t="s">
        <v>46</v>
      </c>
      <c r="J6" s="4" t="s">
        <v>59</v>
      </c>
      <c r="K6" s="4" t="s">
        <v>60</v>
      </c>
      <c r="L6" s="4" t="s">
        <v>53</v>
      </c>
      <c r="M6" s="4" t="s">
        <v>54</v>
      </c>
      <c r="N6" s="4" t="s">
        <v>61</v>
      </c>
      <c r="O6" s="4" t="s">
        <v>62</v>
      </c>
      <c r="P6" s="4" t="s">
        <v>63</v>
      </c>
      <c r="Q6" s="4" t="s">
        <v>35</v>
      </c>
      <c r="R6" s="4" t="s">
        <v>36</v>
      </c>
      <c r="S6" s="4" t="s">
        <v>58</v>
      </c>
      <c r="T6" s="4" t="s">
        <v>38</v>
      </c>
      <c r="U6" s="4" t="s">
        <v>39</v>
      </c>
    </row>
    <row r="7" ht="40.5" customHeight="1" spans="1:21">
      <c r="A7" s="4">
        <f>6</f>
        <v>6</v>
      </c>
      <c r="B7" s="4" t="s">
        <v>21</v>
      </c>
      <c r="C7" s="4" t="s">
        <v>64</v>
      </c>
      <c r="D7" s="4" t="s">
        <v>65</v>
      </c>
      <c r="E7" s="4" t="s">
        <v>66</v>
      </c>
      <c r="F7" s="4" t="s">
        <v>25</v>
      </c>
      <c r="G7" s="4" t="s">
        <v>26</v>
      </c>
      <c r="H7" s="4" t="s">
        <v>67</v>
      </c>
      <c r="I7" s="4" t="s">
        <v>68</v>
      </c>
      <c r="J7" s="4" t="s">
        <v>69</v>
      </c>
      <c r="K7" s="4" t="s">
        <v>70</v>
      </c>
      <c r="L7" s="4" t="s">
        <v>71</v>
      </c>
      <c r="M7" s="4" t="s">
        <v>72</v>
      </c>
      <c r="N7" s="4" t="s">
        <v>61</v>
      </c>
      <c r="O7" s="4" t="s">
        <v>27</v>
      </c>
      <c r="P7" s="4" t="s">
        <v>73</v>
      </c>
      <c r="Q7" s="4" t="s">
        <v>35</v>
      </c>
      <c r="R7" s="4" t="s">
        <v>36</v>
      </c>
      <c r="S7" s="4" t="s">
        <v>74</v>
      </c>
      <c r="T7" s="4" t="s">
        <v>38</v>
      </c>
      <c r="U7" s="4" t="s">
        <v>39</v>
      </c>
    </row>
    <row r="8" ht="40.5" customHeight="1" spans="1:21">
      <c r="A8" s="4">
        <f>7</f>
        <v>7</v>
      </c>
      <c r="B8" s="4" t="s">
        <v>21</v>
      </c>
      <c r="C8" s="4" t="s">
        <v>75</v>
      </c>
      <c r="D8" s="4" t="s">
        <v>76</v>
      </c>
      <c r="E8" s="4" t="s">
        <v>66</v>
      </c>
      <c r="F8" s="4" t="s">
        <v>25</v>
      </c>
      <c r="G8" s="4" t="s">
        <v>26</v>
      </c>
      <c r="H8" s="4" t="s">
        <v>67</v>
      </c>
      <c r="I8" s="4" t="s">
        <v>68</v>
      </c>
      <c r="J8" s="4" t="s">
        <v>77</v>
      </c>
      <c r="K8" s="4" t="s">
        <v>78</v>
      </c>
      <c r="L8" s="4" t="s">
        <v>79</v>
      </c>
      <c r="M8" s="4" t="s">
        <v>80</v>
      </c>
      <c r="N8" s="4" t="s">
        <v>81</v>
      </c>
      <c r="O8" s="4" t="s">
        <v>82</v>
      </c>
      <c r="P8" s="4" t="s">
        <v>83</v>
      </c>
      <c r="Q8" s="4" t="s">
        <v>35</v>
      </c>
      <c r="R8" s="4" t="s">
        <v>36</v>
      </c>
      <c r="S8" s="4" t="s">
        <v>74</v>
      </c>
      <c r="T8" s="4" t="s">
        <v>38</v>
      </c>
      <c r="U8" s="4" t="s">
        <v>84</v>
      </c>
    </row>
    <row r="9" ht="40.5" customHeight="1" spans="1:21">
      <c r="A9" s="4">
        <f>8</f>
        <v>8</v>
      </c>
      <c r="B9" s="4" t="s">
        <v>21</v>
      </c>
      <c r="C9" s="4" t="s">
        <v>85</v>
      </c>
      <c r="D9" s="4" t="s">
        <v>86</v>
      </c>
      <c r="E9" s="4" t="s">
        <v>66</v>
      </c>
      <c r="F9" s="4" t="s">
        <v>25</v>
      </c>
      <c r="G9" s="4" t="s">
        <v>26</v>
      </c>
      <c r="H9" s="4" t="s">
        <v>67</v>
      </c>
      <c r="I9" s="4" t="s">
        <v>68</v>
      </c>
      <c r="J9" s="4" t="s">
        <v>87</v>
      </c>
      <c r="K9" s="4" t="s">
        <v>88</v>
      </c>
      <c r="L9" s="4" t="s">
        <v>89</v>
      </c>
      <c r="M9" s="4" t="s">
        <v>32</v>
      </c>
      <c r="N9" s="4" t="s">
        <v>33</v>
      </c>
      <c r="O9" s="4" t="s">
        <v>90</v>
      </c>
      <c r="P9" s="4" t="s">
        <v>47</v>
      </c>
      <c r="Q9" s="4" t="s">
        <v>35</v>
      </c>
      <c r="R9" s="4" t="s">
        <v>36</v>
      </c>
      <c r="S9" s="4" t="s">
        <v>74</v>
      </c>
      <c r="T9" s="4" t="s">
        <v>38</v>
      </c>
      <c r="U9" s="4" t="s">
        <v>84</v>
      </c>
    </row>
    <row r="10" ht="40.5" customHeight="1" spans="1:21">
      <c r="A10" s="4">
        <f>9</f>
        <v>9</v>
      </c>
      <c r="B10" s="4" t="s">
        <v>21</v>
      </c>
      <c r="C10" s="4" t="s">
        <v>91</v>
      </c>
      <c r="D10" s="4" t="s">
        <v>92</v>
      </c>
      <c r="E10" s="4" t="s">
        <v>24</v>
      </c>
      <c r="F10" s="4" t="s">
        <v>25</v>
      </c>
      <c r="G10" s="4" t="s">
        <v>26</v>
      </c>
      <c r="H10" s="4" t="s">
        <v>67</v>
      </c>
      <c r="I10" s="4" t="s">
        <v>68</v>
      </c>
      <c r="J10" s="4" t="s">
        <v>93</v>
      </c>
      <c r="K10" s="4" t="s">
        <v>94</v>
      </c>
      <c r="L10" s="4" t="s">
        <v>95</v>
      </c>
      <c r="M10" s="4" t="s">
        <v>96</v>
      </c>
      <c r="N10" s="4" t="s">
        <v>55</v>
      </c>
      <c r="O10" s="4" t="s">
        <v>97</v>
      </c>
      <c r="P10" s="4" t="s">
        <v>98</v>
      </c>
      <c r="Q10" s="4" t="s">
        <v>35</v>
      </c>
      <c r="R10" s="4" t="s">
        <v>36</v>
      </c>
      <c r="S10" s="4" t="s">
        <v>74</v>
      </c>
      <c r="T10" s="4" t="s">
        <v>38</v>
      </c>
      <c r="U10" s="4" t="s">
        <v>84</v>
      </c>
    </row>
    <row r="11" ht="40.5" customHeight="1" spans="1:21">
      <c r="A11" s="4">
        <f>10</f>
        <v>10</v>
      </c>
      <c r="B11" s="4" t="s">
        <v>21</v>
      </c>
      <c r="C11" s="4" t="s">
        <v>91</v>
      </c>
      <c r="D11" s="4" t="s">
        <v>92</v>
      </c>
      <c r="E11" s="4" t="s">
        <v>24</v>
      </c>
      <c r="F11" s="4" t="s">
        <v>25</v>
      </c>
      <c r="G11" s="4" t="s">
        <v>26</v>
      </c>
      <c r="H11" s="4" t="s">
        <v>67</v>
      </c>
      <c r="I11" s="4" t="s">
        <v>68</v>
      </c>
      <c r="J11" s="4" t="s">
        <v>99</v>
      </c>
      <c r="K11" s="4" t="s">
        <v>100</v>
      </c>
      <c r="L11" s="4" t="s">
        <v>101</v>
      </c>
      <c r="M11" s="4" t="s">
        <v>54</v>
      </c>
      <c r="N11" s="4" t="s">
        <v>61</v>
      </c>
      <c r="O11" s="4" t="s">
        <v>102</v>
      </c>
      <c r="P11" s="4" t="s">
        <v>103</v>
      </c>
      <c r="Q11" s="4" t="s">
        <v>35</v>
      </c>
      <c r="R11" s="4" t="s">
        <v>36</v>
      </c>
      <c r="S11" s="4" t="s">
        <v>74</v>
      </c>
      <c r="T11" s="4" t="s">
        <v>38</v>
      </c>
      <c r="U11" s="4" t="s">
        <v>84</v>
      </c>
    </row>
    <row r="12" ht="40.5" customHeight="1" spans="1:21">
      <c r="A12" s="4">
        <f>11</f>
        <v>11</v>
      </c>
      <c r="B12" s="4" t="s">
        <v>21</v>
      </c>
      <c r="C12" s="4" t="s">
        <v>104</v>
      </c>
      <c r="D12" s="4" t="s">
        <v>105</v>
      </c>
      <c r="E12" s="4" t="s">
        <v>24</v>
      </c>
      <c r="F12" s="4" t="s">
        <v>25</v>
      </c>
      <c r="G12" s="4" t="s">
        <v>26</v>
      </c>
      <c r="H12" s="4" t="s">
        <v>67</v>
      </c>
      <c r="I12" s="4" t="s">
        <v>68</v>
      </c>
      <c r="J12" s="4" t="s">
        <v>106</v>
      </c>
      <c r="K12" s="4" t="s">
        <v>107</v>
      </c>
      <c r="L12" s="4" t="s">
        <v>108</v>
      </c>
      <c r="M12" s="4" t="s">
        <v>109</v>
      </c>
      <c r="N12" s="4" t="s">
        <v>110</v>
      </c>
      <c r="O12" s="4" t="s">
        <v>111</v>
      </c>
      <c r="P12" s="4" t="s">
        <v>63</v>
      </c>
      <c r="Q12" s="4" t="s">
        <v>35</v>
      </c>
      <c r="R12" s="4" t="s">
        <v>36</v>
      </c>
      <c r="S12" s="4" t="s">
        <v>74</v>
      </c>
      <c r="T12" s="4" t="s">
        <v>38</v>
      </c>
      <c r="U12" s="4" t="s">
        <v>39</v>
      </c>
    </row>
    <row r="13" ht="40.5" customHeight="1" spans="1:21">
      <c r="A13" s="4">
        <f>12</f>
        <v>12</v>
      </c>
      <c r="B13" s="4" t="s">
        <v>21</v>
      </c>
      <c r="C13" s="4" t="s">
        <v>64</v>
      </c>
      <c r="D13" s="4" t="s">
        <v>112</v>
      </c>
      <c r="E13" s="4" t="s">
        <v>66</v>
      </c>
      <c r="F13" s="4" t="s">
        <v>25</v>
      </c>
      <c r="G13" s="4" t="s">
        <v>42</v>
      </c>
      <c r="H13" s="4" t="s">
        <v>67</v>
      </c>
      <c r="I13" s="4" t="s">
        <v>113</v>
      </c>
      <c r="J13" s="4" t="s">
        <v>69</v>
      </c>
      <c r="K13" s="4" t="s">
        <v>70</v>
      </c>
      <c r="L13" s="4" t="s">
        <v>71</v>
      </c>
      <c r="M13" s="4" t="s">
        <v>72</v>
      </c>
      <c r="N13" s="4" t="s">
        <v>61</v>
      </c>
      <c r="O13" s="4" t="s">
        <v>27</v>
      </c>
      <c r="P13" s="4" t="s">
        <v>73</v>
      </c>
      <c r="Q13" s="4" t="s">
        <v>35</v>
      </c>
      <c r="R13" s="4" t="s">
        <v>36</v>
      </c>
      <c r="S13" s="4" t="s">
        <v>114</v>
      </c>
      <c r="T13" s="4" t="s">
        <v>38</v>
      </c>
      <c r="U13" s="4" t="s">
        <v>39</v>
      </c>
    </row>
    <row r="14" ht="40.5" customHeight="1" spans="1:21">
      <c r="A14" s="4">
        <f>13</f>
        <v>13</v>
      </c>
      <c r="B14" s="4" t="s">
        <v>21</v>
      </c>
      <c r="C14" s="4" t="s">
        <v>64</v>
      </c>
      <c r="D14" s="4" t="s">
        <v>112</v>
      </c>
      <c r="E14" s="4" t="s">
        <v>66</v>
      </c>
      <c r="F14" s="4" t="s">
        <v>25</v>
      </c>
      <c r="G14" s="4" t="s">
        <v>42</v>
      </c>
      <c r="H14" s="4" t="s">
        <v>67</v>
      </c>
      <c r="I14" s="4" t="s">
        <v>115</v>
      </c>
      <c r="J14" s="4" t="s">
        <v>69</v>
      </c>
      <c r="K14" s="4" t="s">
        <v>70</v>
      </c>
      <c r="L14" s="4" t="s">
        <v>71</v>
      </c>
      <c r="M14" s="4" t="s">
        <v>72</v>
      </c>
      <c r="N14" s="4" t="s">
        <v>61</v>
      </c>
      <c r="O14" s="4" t="s">
        <v>27</v>
      </c>
      <c r="P14" s="4" t="s">
        <v>73</v>
      </c>
      <c r="Q14" s="4" t="s">
        <v>35</v>
      </c>
      <c r="R14" s="4" t="s">
        <v>36</v>
      </c>
      <c r="S14" s="4" t="s">
        <v>45</v>
      </c>
      <c r="T14" s="4" t="s">
        <v>38</v>
      </c>
      <c r="U14" s="4" t="s">
        <v>39</v>
      </c>
    </row>
    <row r="15" ht="40.5" customHeight="1" spans="1:21">
      <c r="A15" s="4">
        <f>14</f>
        <v>14</v>
      </c>
      <c r="B15" s="4" t="s">
        <v>21</v>
      </c>
      <c r="C15" s="4" t="s">
        <v>75</v>
      </c>
      <c r="D15" s="4" t="s">
        <v>116</v>
      </c>
      <c r="E15" s="4" t="s">
        <v>66</v>
      </c>
      <c r="F15" s="4" t="s">
        <v>25</v>
      </c>
      <c r="G15" s="4" t="s">
        <v>42</v>
      </c>
      <c r="H15" s="4" t="s">
        <v>67</v>
      </c>
      <c r="I15" s="4" t="s">
        <v>113</v>
      </c>
      <c r="J15" s="4" t="s">
        <v>77</v>
      </c>
      <c r="K15" s="4" t="s">
        <v>78</v>
      </c>
      <c r="L15" s="4" t="s">
        <v>79</v>
      </c>
      <c r="M15" s="4" t="s">
        <v>80</v>
      </c>
      <c r="N15" s="4" t="s">
        <v>81</v>
      </c>
      <c r="O15" s="4" t="s">
        <v>82</v>
      </c>
      <c r="P15" s="4" t="s">
        <v>83</v>
      </c>
      <c r="Q15" s="4" t="s">
        <v>35</v>
      </c>
      <c r="R15" s="4" t="s">
        <v>36</v>
      </c>
      <c r="S15" s="4" t="s">
        <v>114</v>
      </c>
      <c r="T15" s="4" t="s">
        <v>38</v>
      </c>
      <c r="U15" s="4" t="s">
        <v>84</v>
      </c>
    </row>
    <row r="16" ht="40.5" customHeight="1" spans="1:21">
      <c r="A16" s="4">
        <f>15</f>
        <v>15</v>
      </c>
      <c r="B16" s="4" t="s">
        <v>21</v>
      </c>
      <c r="C16" s="4" t="s">
        <v>75</v>
      </c>
      <c r="D16" s="4" t="s">
        <v>116</v>
      </c>
      <c r="E16" s="4" t="s">
        <v>66</v>
      </c>
      <c r="F16" s="4" t="s">
        <v>25</v>
      </c>
      <c r="G16" s="4" t="s">
        <v>42</v>
      </c>
      <c r="H16" s="4" t="s">
        <v>67</v>
      </c>
      <c r="I16" s="4" t="s">
        <v>115</v>
      </c>
      <c r="J16" s="4" t="s">
        <v>77</v>
      </c>
      <c r="K16" s="4" t="s">
        <v>78</v>
      </c>
      <c r="L16" s="4" t="s">
        <v>79</v>
      </c>
      <c r="M16" s="4" t="s">
        <v>80</v>
      </c>
      <c r="N16" s="4" t="s">
        <v>81</v>
      </c>
      <c r="O16" s="4" t="s">
        <v>82</v>
      </c>
      <c r="P16" s="4" t="s">
        <v>83</v>
      </c>
      <c r="Q16" s="4" t="s">
        <v>35</v>
      </c>
      <c r="R16" s="4" t="s">
        <v>36</v>
      </c>
      <c r="S16" s="4" t="s">
        <v>45</v>
      </c>
      <c r="T16" s="4" t="s">
        <v>38</v>
      </c>
      <c r="U16" s="4" t="s">
        <v>84</v>
      </c>
    </row>
    <row r="17" ht="40.5" customHeight="1" spans="1:21">
      <c r="A17" s="4">
        <f>16</f>
        <v>16</v>
      </c>
      <c r="B17" s="4" t="s">
        <v>21</v>
      </c>
      <c r="C17" s="4" t="s">
        <v>85</v>
      </c>
      <c r="D17" s="4" t="s">
        <v>117</v>
      </c>
      <c r="E17" s="4" t="s">
        <v>66</v>
      </c>
      <c r="F17" s="4" t="s">
        <v>25</v>
      </c>
      <c r="G17" s="4" t="s">
        <v>42</v>
      </c>
      <c r="H17" s="4" t="s">
        <v>67</v>
      </c>
      <c r="I17" s="4" t="s">
        <v>113</v>
      </c>
      <c r="J17" s="4" t="s">
        <v>87</v>
      </c>
      <c r="K17" s="4" t="s">
        <v>88</v>
      </c>
      <c r="L17" s="4" t="s">
        <v>89</v>
      </c>
      <c r="M17" s="4" t="s">
        <v>32</v>
      </c>
      <c r="N17" s="4" t="s">
        <v>33</v>
      </c>
      <c r="O17" s="4" t="s">
        <v>90</v>
      </c>
      <c r="P17" s="4" t="s">
        <v>47</v>
      </c>
      <c r="Q17" s="4" t="s">
        <v>35</v>
      </c>
      <c r="R17" s="4" t="s">
        <v>36</v>
      </c>
      <c r="S17" s="4" t="s">
        <v>114</v>
      </c>
      <c r="T17" s="4" t="s">
        <v>38</v>
      </c>
      <c r="U17" s="4" t="s">
        <v>84</v>
      </c>
    </row>
    <row r="18" ht="40.5" customHeight="1" spans="1:21">
      <c r="A18" s="4">
        <f>17</f>
        <v>17</v>
      </c>
      <c r="B18" s="4" t="s">
        <v>21</v>
      </c>
      <c r="C18" s="4" t="s">
        <v>85</v>
      </c>
      <c r="D18" s="4" t="s">
        <v>117</v>
      </c>
      <c r="E18" s="4" t="s">
        <v>66</v>
      </c>
      <c r="F18" s="4" t="s">
        <v>25</v>
      </c>
      <c r="G18" s="4" t="s">
        <v>42</v>
      </c>
      <c r="H18" s="4" t="s">
        <v>67</v>
      </c>
      <c r="I18" s="4" t="s">
        <v>115</v>
      </c>
      <c r="J18" s="4" t="s">
        <v>87</v>
      </c>
      <c r="K18" s="4" t="s">
        <v>88</v>
      </c>
      <c r="L18" s="4" t="s">
        <v>89</v>
      </c>
      <c r="M18" s="4" t="s">
        <v>32</v>
      </c>
      <c r="N18" s="4" t="s">
        <v>33</v>
      </c>
      <c r="O18" s="4" t="s">
        <v>90</v>
      </c>
      <c r="P18" s="4" t="s">
        <v>47</v>
      </c>
      <c r="Q18" s="4" t="s">
        <v>35</v>
      </c>
      <c r="R18" s="4" t="s">
        <v>36</v>
      </c>
      <c r="S18" s="4" t="s">
        <v>45</v>
      </c>
      <c r="T18" s="4" t="s">
        <v>38</v>
      </c>
      <c r="U18" s="4" t="s">
        <v>84</v>
      </c>
    </row>
    <row r="19" ht="40.5" customHeight="1" spans="1:21">
      <c r="A19" s="4">
        <f>18</f>
        <v>18</v>
      </c>
      <c r="B19" s="4" t="s">
        <v>21</v>
      </c>
      <c r="C19" s="4" t="s">
        <v>91</v>
      </c>
      <c r="D19" s="4" t="s">
        <v>118</v>
      </c>
      <c r="E19" s="4" t="s">
        <v>24</v>
      </c>
      <c r="F19" s="4" t="s">
        <v>25</v>
      </c>
      <c r="G19" s="4" t="s">
        <v>42</v>
      </c>
      <c r="H19" s="4" t="s">
        <v>67</v>
      </c>
      <c r="I19" s="4" t="s">
        <v>113</v>
      </c>
      <c r="J19" s="4" t="s">
        <v>93</v>
      </c>
      <c r="K19" s="4" t="s">
        <v>94</v>
      </c>
      <c r="L19" s="4" t="s">
        <v>95</v>
      </c>
      <c r="M19" s="4" t="s">
        <v>96</v>
      </c>
      <c r="N19" s="4" t="s">
        <v>55</v>
      </c>
      <c r="O19" s="4" t="s">
        <v>97</v>
      </c>
      <c r="P19" s="4" t="s">
        <v>98</v>
      </c>
      <c r="Q19" s="4" t="s">
        <v>35</v>
      </c>
      <c r="R19" s="4" t="s">
        <v>36</v>
      </c>
      <c r="S19" s="4" t="s">
        <v>114</v>
      </c>
      <c r="T19" s="4" t="s">
        <v>38</v>
      </c>
      <c r="U19" s="4" t="s">
        <v>84</v>
      </c>
    </row>
    <row r="20" ht="40.5" customHeight="1" spans="1:21">
      <c r="A20" s="4">
        <f>19</f>
        <v>19</v>
      </c>
      <c r="B20" s="4" t="s">
        <v>21</v>
      </c>
      <c r="C20" s="4" t="s">
        <v>91</v>
      </c>
      <c r="D20" s="4" t="s">
        <v>118</v>
      </c>
      <c r="E20" s="4" t="s">
        <v>24</v>
      </c>
      <c r="F20" s="4" t="s">
        <v>25</v>
      </c>
      <c r="G20" s="4" t="s">
        <v>42</v>
      </c>
      <c r="H20" s="4" t="s">
        <v>67</v>
      </c>
      <c r="I20" s="4" t="s">
        <v>115</v>
      </c>
      <c r="J20" s="4" t="s">
        <v>93</v>
      </c>
      <c r="K20" s="4" t="s">
        <v>94</v>
      </c>
      <c r="L20" s="4" t="s">
        <v>95</v>
      </c>
      <c r="M20" s="4" t="s">
        <v>96</v>
      </c>
      <c r="N20" s="4" t="s">
        <v>55</v>
      </c>
      <c r="O20" s="4" t="s">
        <v>97</v>
      </c>
      <c r="P20" s="4" t="s">
        <v>98</v>
      </c>
      <c r="Q20" s="4" t="s">
        <v>35</v>
      </c>
      <c r="R20" s="4" t="s">
        <v>36</v>
      </c>
      <c r="S20" s="4" t="s">
        <v>45</v>
      </c>
      <c r="T20" s="4" t="s">
        <v>38</v>
      </c>
      <c r="U20" s="4" t="s">
        <v>84</v>
      </c>
    </row>
    <row r="21" ht="40.5" customHeight="1" spans="1:21">
      <c r="A21" s="4">
        <f>20</f>
        <v>20</v>
      </c>
      <c r="B21" s="4" t="s">
        <v>21</v>
      </c>
      <c r="C21" s="4" t="s">
        <v>91</v>
      </c>
      <c r="D21" s="4" t="s">
        <v>118</v>
      </c>
      <c r="E21" s="4" t="s">
        <v>24</v>
      </c>
      <c r="F21" s="4" t="s">
        <v>25</v>
      </c>
      <c r="G21" s="4" t="s">
        <v>42</v>
      </c>
      <c r="H21" s="4" t="s">
        <v>67</v>
      </c>
      <c r="I21" s="4" t="s">
        <v>113</v>
      </c>
      <c r="J21" s="4" t="s">
        <v>99</v>
      </c>
      <c r="K21" s="4" t="s">
        <v>100</v>
      </c>
      <c r="L21" s="4" t="s">
        <v>101</v>
      </c>
      <c r="M21" s="4" t="s">
        <v>54</v>
      </c>
      <c r="N21" s="4" t="s">
        <v>61</v>
      </c>
      <c r="O21" s="4" t="s">
        <v>102</v>
      </c>
      <c r="P21" s="4" t="s">
        <v>103</v>
      </c>
      <c r="Q21" s="4" t="s">
        <v>35</v>
      </c>
      <c r="R21" s="4" t="s">
        <v>36</v>
      </c>
      <c r="S21" s="4" t="s">
        <v>114</v>
      </c>
      <c r="T21" s="4" t="s">
        <v>38</v>
      </c>
      <c r="U21" s="4" t="s">
        <v>84</v>
      </c>
    </row>
    <row r="22" ht="40.5" customHeight="1" spans="1:21">
      <c r="A22" s="4">
        <f>21</f>
        <v>21</v>
      </c>
      <c r="B22" s="4" t="s">
        <v>21</v>
      </c>
      <c r="C22" s="4" t="s">
        <v>91</v>
      </c>
      <c r="D22" s="4" t="s">
        <v>118</v>
      </c>
      <c r="E22" s="4" t="s">
        <v>24</v>
      </c>
      <c r="F22" s="4" t="s">
        <v>25</v>
      </c>
      <c r="G22" s="4" t="s">
        <v>42</v>
      </c>
      <c r="H22" s="4" t="s">
        <v>67</v>
      </c>
      <c r="I22" s="4" t="s">
        <v>115</v>
      </c>
      <c r="J22" s="4" t="s">
        <v>99</v>
      </c>
      <c r="K22" s="4" t="s">
        <v>100</v>
      </c>
      <c r="L22" s="4" t="s">
        <v>101</v>
      </c>
      <c r="M22" s="4" t="s">
        <v>54</v>
      </c>
      <c r="N22" s="4" t="s">
        <v>61</v>
      </c>
      <c r="O22" s="4" t="s">
        <v>102</v>
      </c>
      <c r="P22" s="4" t="s">
        <v>103</v>
      </c>
      <c r="Q22" s="4" t="s">
        <v>35</v>
      </c>
      <c r="R22" s="4" t="s">
        <v>36</v>
      </c>
      <c r="S22" s="4" t="s">
        <v>45</v>
      </c>
      <c r="T22" s="4" t="s">
        <v>38</v>
      </c>
      <c r="U22" s="4" t="s">
        <v>84</v>
      </c>
    </row>
    <row r="23" ht="40.5" customHeight="1" spans="1:21">
      <c r="A23" s="4">
        <f>22</f>
        <v>22</v>
      </c>
      <c r="B23" s="4" t="s">
        <v>21</v>
      </c>
      <c r="C23" s="4" t="s">
        <v>104</v>
      </c>
      <c r="D23" s="4" t="s">
        <v>119</v>
      </c>
      <c r="E23" s="4" t="s">
        <v>24</v>
      </c>
      <c r="F23" s="4" t="s">
        <v>25</v>
      </c>
      <c r="G23" s="4" t="s">
        <v>42</v>
      </c>
      <c r="H23" s="4" t="s">
        <v>67</v>
      </c>
      <c r="I23" s="4" t="s">
        <v>113</v>
      </c>
      <c r="J23" s="4" t="s">
        <v>106</v>
      </c>
      <c r="K23" s="4" t="s">
        <v>107</v>
      </c>
      <c r="L23" s="4" t="s">
        <v>108</v>
      </c>
      <c r="M23" s="4" t="s">
        <v>109</v>
      </c>
      <c r="N23" s="4" t="s">
        <v>110</v>
      </c>
      <c r="O23" s="4" t="s">
        <v>111</v>
      </c>
      <c r="P23" s="4" t="s">
        <v>63</v>
      </c>
      <c r="Q23" s="4" t="s">
        <v>35</v>
      </c>
      <c r="R23" s="4" t="s">
        <v>36</v>
      </c>
      <c r="S23" s="4" t="s">
        <v>114</v>
      </c>
      <c r="T23" s="4" t="s">
        <v>38</v>
      </c>
      <c r="U23" s="4" t="s">
        <v>39</v>
      </c>
    </row>
    <row r="24" ht="40.5" customHeight="1" spans="1:21">
      <c r="A24" s="4">
        <f>23</f>
        <v>23</v>
      </c>
      <c r="B24" s="4" t="s">
        <v>21</v>
      </c>
      <c r="C24" s="4" t="s">
        <v>104</v>
      </c>
      <c r="D24" s="4" t="s">
        <v>119</v>
      </c>
      <c r="E24" s="4" t="s">
        <v>24</v>
      </c>
      <c r="F24" s="4" t="s">
        <v>25</v>
      </c>
      <c r="G24" s="4" t="s">
        <v>42</v>
      </c>
      <c r="H24" s="4" t="s">
        <v>67</v>
      </c>
      <c r="I24" s="4" t="s">
        <v>115</v>
      </c>
      <c r="J24" s="4" t="s">
        <v>106</v>
      </c>
      <c r="K24" s="4" t="s">
        <v>107</v>
      </c>
      <c r="L24" s="4" t="s">
        <v>108</v>
      </c>
      <c r="M24" s="4" t="s">
        <v>109</v>
      </c>
      <c r="N24" s="4" t="s">
        <v>110</v>
      </c>
      <c r="O24" s="4" t="s">
        <v>111</v>
      </c>
      <c r="P24" s="4" t="s">
        <v>63</v>
      </c>
      <c r="Q24" s="4" t="s">
        <v>35</v>
      </c>
      <c r="R24" s="4" t="s">
        <v>36</v>
      </c>
      <c r="S24" s="4" t="s">
        <v>45</v>
      </c>
      <c r="T24" s="4" t="s">
        <v>38</v>
      </c>
      <c r="U24" s="4" t="s">
        <v>39</v>
      </c>
    </row>
    <row r="25" ht="40.5" customHeight="1" spans="1:21">
      <c r="A25" s="4">
        <f>24</f>
        <v>24</v>
      </c>
      <c r="B25" s="4" t="s">
        <v>21</v>
      </c>
      <c r="C25" s="4" t="s">
        <v>120</v>
      </c>
      <c r="D25" s="4" t="s">
        <v>121</v>
      </c>
      <c r="E25" s="4" t="s">
        <v>24</v>
      </c>
      <c r="F25" s="4" t="s">
        <v>25</v>
      </c>
      <c r="G25" s="4" t="s">
        <v>122</v>
      </c>
      <c r="H25" s="4" t="s">
        <v>67</v>
      </c>
      <c r="I25" s="4" t="s">
        <v>123</v>
      </c>
      <c r="J25" s="4" t="s">
        <v>124</v>
      </c>
      <c r="K25" s="4" t="s">
        <v>125</v>
      </c>
      <c r="L25" s="4" t="s">
        <v>126</v>
      </c>
      <c r="M25" s="4" t="s">
        <v>32</v>
      </c>
      <c r="N25" s="4" t="s">
        <v>55</v>
      </c>
      <c r="O25" s="4" t="s">
        <v>127</v>
      </c>
      <c r="P25" s="4" t="s">
        <v>47</v>
      </c>
      <c r="Q25" s="4" t="s">
        <v>35</v>
      </c>
      <c r="R25" s="4" t="s">
        <v>36</v>
      </c>
      <c r="S25" s="4" t="s">
        <v>45</v>
      </c>
      <c r="T25" s="4" t="s">
        <v>38</v>
      </c>
      <c r="U25" s="4" t="s">
        <v>128</v>
      </c>
    </row>
    <row r="26" ht="40.5" customHeight="1" spans="1:21">
      <c r="A26" s="4">
        <f>25</f>
        <v>25</v>
      </c>
      <c r="B26" s="4" t="s">
        <v>21</v>
      </c>
      <c r="C26" s="4" t="s">
        <v>129</v>
      </c>
      <c r="D26" s="4" t="s">
        <v>130</v>
      </c>
      <c r="E26" s="4" t="s">
        <v>66</v>
      </c>
      <c r="F26" s="4" t="s">
        <v>25</v>
      </c>
      <c r="G26" s="4" t="s">
        <v>122</v>
      </c>
      <c r="H26" s="4" t="s">
        <v>67</v>
      </c>
      <c r="I26" s="4" t="s">
        <v>123</v>
      </c>
      <c r="J26" s="4" t="s">
        <v>131</v>
      </c>
      <c r="K26" s="4" t="s">
        <v>132</v>
      </c>
      <c r="L26" s="4" t="s">
        <v>133</v>
      </c>
      <c r="M26" s="4" t="s">
        <v>32</v>
      </c>
      <c r="N26" s="4" t="s">
        <v>134</v>
      </c>
      <c r="O26" s="4" t="s">
        <v>67</v>
      </c>
      <c r="P26" s="4" t="s">
        <v>34</v>
      </c>
      <c r="Q26" s="4" t="s">
        <v>35</v>
      </c>
      <c r="R26" s="4" t="s">
        <v>36</v>
      </c>
      <c r="S26" s="4" t="s">
        <v>45</v>
      </c>
      <c r="T26" s="4" t="s">
        <v>38</v>
      </c>
      <c r="U26" s="4" t="s">
        <v>39</v>
      </c>
    </row>
    <row r="27" ht="40.5" customHeight="1" spans="1:21">
      <c r="A27" s="4">
        <f>26</f>
        <v>26</v>
      </c>
      <c r="B27" s="4" t="s">
        <v>21</v>
      </c>
      <c r="C27" s="4" t="s">
        <v>129</v>
      </c>
      <c r="D27" s="4" t="s">
        <v>130</v>
      </c>
      <c r="E27" s="4" t="s">
        <v>66</v>
      </c>
      <c r="F27" s="4" t="s">
        <v>25</v>
      </c>
      <c r="G27" s="4" t="s">
        <v>122</v>
      </c>
      <c r="H27" s="4" t="s">
        <v>67</v>
      </c>
      <c r="I27" s="4" t="s">
        <v>123</v>
      </c>
      <c r="J27" s="4" t="s">
        <v>135</v>
      </c>
      <c r="K27" s="4" t="s">
        <v>136</v>
      </c>
      <c r="L27" s="4" t="s">
        <v>137</v>
      </c>
      <c r="M27" s="4" t="s">
        <v>138</v>
      </c>
      <c r="N27" s="4" t="s">
        <v>139</v>
      </c>
      <c r="O27" s="4" t="s">
        <v>97</v>
      </c>
      <c r="P27" s="4" t="s">
        <v>140</v>
      </c>
      <c r="Q27" s="4" t="s">
        <v>35</v>
      </c>
      <c r="R27" s="4" t="s">
        <v>36</v>
      </c>
      <c r="S27" s="4" t="s">
        <v>45</v>
      </c>
      <c r="T27" s="4" t="s">
        <v>38</v>
      </c>
      <c r="U27" s="4" t="s">
        <v>39</v>
      </c>
    </row>
    <row r="28" ht="40.5" customHeight="1" spans="1:21">
      <c r="A28" s="4">
        <f>27</f>
        <v>27</v>
      </c>
      <c r="B28" s="4" t="s">
        <v>21</v>
      </c>
      <c r="C28" s="4" t="s">
        <v>129</v>
      </c>
      <c r="D28" s="4" t="s">
        <v>130</v>
      </c>
      <c r="E28" s="4" t="s">
        <v>66</v>
      </c>
      <c r="F28" s="4" t="s">
        <v>25</v>
      </c>
      <c r="G28" s="4" t="s">
        <v>122</v>
      </c>
      <c r="H28" s="4" t="s">
        <v>67</v>
      </c>
      <c r="I28" s="4" t="s">
        <v>123</v>
      </c>
      <c r="J28" s="4" t="s">
        <v>141</v>
      </c>
      <c r="K28" s="4" t="s">
        <v>142</v>
      </c>
      <c r="L28" s="4" t="s">
        <v>143</v>
      </c>
      <c r="M28" s="4" t="s">
        <v>96</v>
      </c>
      <c r="N28" s="4" t="s">
        <v>55</v>
      </c>
      <c r="O28" s="4" t="s">
        <v>144</v>
      </c>
      <c r="P28" s="4" t="s">
        <v>145</v>
      </c>
      <c r="Q28" s="4" t="s">
        <v>35</v>
      </c>
      <c r="R28" s="4" t="s">
        <v>36</v>
      </c>
      <c r="S28" s="4" t="s">
        <v>45</v>
      </c>
      <c r="T28" s="4" t="s">
        <v>38</v>
      </c>
      <c r="U28" s="4" t="s">
        <v>39</v>
      </c>
    </row>
    <row r="29" ht="40.5" customHeight="1" spans="1:21">
      <c r="A29" s="4">
        <f>28</f>
        <v>28</v>
      </c>
      <c r="B29" s="4" t="s">
        <v>21</v>
      </c>
      <c r="C29" s="4" t="s">
        <v>129</v>
      </c>
      <c r="D29" s="4" t="s">
        <v>130</v>
      </c>
      <c r="E29" s="4" t="s">
        <v>66</v>
      </c>
      <c r="F29" s="4" t="s">
        <v>25</v>
      </c>
      <c r="G29" s="4" t="s">
        <v>122</v>
      </c>
      <c r="H29" s="4" t="s">
        <v>67</v>
      </c>
      <c r="I29" s="4" t="s">
        <v>123</v>
      </c>
      <c r="J29" s="4" t="s">
        <v>146</v>
      </c>
      <c r="K29" s="4" t="s">
        <v>147</v>
      </c>
      <c r="L29" s="4" t="s">
        <v>148</v>
      </c>
      <c r="M29" s="4" t="s">
        <v>149</v>
      </c>
      <c r="N29" s="4" t="s">
        <v>33</v>
      </c>
      <c r="O29" s="4" t="s">
        <v>111</v>
      </c>
      <c r="P29" s="4" t="s">
        <v>150</v>
      </c>
      <c r="Q29" s="4" t="s">
        <v>35</v>
      </c>
      <c r="R29" s="4" t="s">
        <v>36</v>
      </c>
      <c r="S29" s="4" t="s">
        <v>45</v>
      </c>
      <c r="T29" s="4" t="s">
        <v>38</v>
      </c>
      <c r="U29" s="4" t="s">
        <v>39</v>
      </c>
    </row>
    <row r="30" ht="40.5" customHeight="1" spans="1:21">
      <c r="A30" s="4">
        <f>29</f>
        <v>29</v>
      </c>
      <c r="B30" s="4" t="s">
        <v>21</v>
      </c>
      <c r="C30" s="4" t="s">
        <v>151</v>
      </c>
      <c r="D30" s="4" t="s">
        <v>152</v>
      </c>
      <c r="E30" s="4" t="s">
        <v>24</v>
      </c>
      <c r="F30" s="4" t="s">
        <v>25</v>
      </c>
      <c r="G30" s="4" t="s">
        <v>122</v>
      </c>
      <c r="H30" s="4" t="s">
        <v>67</v>
      </c>
      <c r="I30" s="4" t="s">
        <v>123</v>
      </c>
      <c r="J30" s="4" t="s">
        <v>153</v>
      </c>
      <c r="K30" s="4" t="s">
        <v>154</v>
      </c>
      <c r="L30" s="4" t="s">
        <v>155</v>
      </c>
      <c r="M30" s="4" t="s">
        <v>54</v>
      </c>
      <c r="N30" s="4" t="s">
        <v>55</v>
      </c>
      <c r="O30" s="4" t="s">
        <v>90</v>
      </c>
      <c r="P30" s="4" t="s">
        <v>103</v>
      </c>
      <c r="Q30" s="4" t="s">
        <v>35</v>
      </c>
      <c r="R30" s="4" t="s">
        <v>36</v>
      </c>
      <c r="S30" s="4" t="s">
        <v>45</v>
      </c>
      <c r="T30" s="4" t="s">
        <v>38</v>
      </c>
      <c r="U30" s="4" t="s">
        <v>39</v>
      </c>
    </row>
    <row r="31" ht="40.5" customHeight="1" spans="1:21">
      <c r="A31" s="4">
        <f>30</f>
        <v>30</v>
      </c>
      <c r="B31" s="4" t="s">
        <v>21</v>
      </c>
      <c r="C31" s="4" t="s">
        <v>151</v>
      </c>
      <c r="D31" s="4" t="s">
        <v>152</v>
      </c>
      <c r="E31" s="4" t="s">
        <v>24</v>
      </c>
      <c r="F31" s="4" t="s">
        <v>25</v>
      </c>
      <c r="G31" s="4" t="s">
        <v>122</v>
      </c>
      <c r="H31" s="4" t="s">
        <v>67</v>
      </c>
      <c r="I31" s="4" t="s">
        <v>123</v>
      </c>
      <c r="J31" s="4" t="s">
        <v>156</v>
      </c>
      <c r="K31" s="4" t="s">
        <v>157</v>
      </c>
      <c r="L31" s="4" t="s">
        <v>155</v>
      </c>
      <c r="M31" s="4" t="s">
        <v>54</v>
      </c>
      <c r="N31" s="4" t="s">
        <v>33</v>
      </c>
      <c r="O31" s="4" t="s">
        <v>90</v>
      </c>
      <c r="P31" s="4" t="s">
        <v>103</v>
      </c>
      <c r="Q31" s="4" t="s">
        <v>35</v>
      </c>
      <c r="R31" s="4" t="s">
        <v>36</v>
      </c>
      <c r="S31" s="4" t="s">
        <v>45</v>
      </c>
      <c r="T31" s="4" t="s">
        <v>38</v>
      </c>
      <c r="U31" s="4" t="s">
        <v>39</v>
      </c>
    </row>
    <row r="32" ht="40.5" customHeight="1" spans="1:21">
      <c r="A32" s="4">
        <f>31</f>
        <v>31</v>
      </c>
      <c r="B32" s="4" t="s">
        <v>21</v>
      </c>
      <c r="C32" s="4" t="s">
        <v>158</v>
      </c>
      <c r="D32" s="4" t="s">
        <v>159</v>
      </c>
      <c r="E32" s="4" t="s">
        <v>66</v>
      </c>
      <c r="F32" s="4" t="s">
        <v>25</v>
      </c>
      <c r="G32" s="4" t="s">
        <v>122</v>
      </c>
      <c r="H32" s="4" t="s">
        <v>67</v>
      </c>
      <c r="I32" s="4" t="s">
        <v>123</v>
      </c>
      <c r="J32" s="4" t="s">
        <v>160</v>
      </c>
      <c r="K32" s="4" t="s">
        <v>161</v>
      </c>
      <c r="L32" s="4" t="s">
        <v>162</v>
      </c>
      <c r="M32" s="4" t="s">
        <v>163</v>
      </c>
      <c r="N32" s="4" t="s">
        <v>33</v>
      </c>
      <c r="O32" s="4" t="s">
        <v>27</v>
      </c>
      <c r="P32" s="4" t="s">
        <v>114</v>
      </c>
      <c r="Q32" s="4" t="s">
        <v>35</v>
      </c>
      <c r="R32" s="4" t="s">
        <v>36</v>
      </c>
      <c r="S32" s="4" t="s">
        <v>45</v>
      </c>
      <c r="T32" s="4" t="s">
        <v>38</v>
      </c>
      <c r="U32" s="4" t="s">
        <v>39</v>
      </c>
    </row>
    <row r="33" ht="40.5" customHeight="1" spans="1:21">
      <c r="A33" s="4">
        <f>32</f>
        <v>32</v>
      </c>
      <c r="B33" s="4" t="s">
        <v>21</v>
      </c>
      <c r="C33" s="4" t="s">
        <v>164</v>
      </c>
      <c r="D33" s="4" t="s">
        <v>165</v>
      </c>
      <c r="E33" s="4" t="s">
        <v>24</v>
      </c>
      <c r="F33" s="4" t="s">
        <v>25</v>
      </c>
      <c r="G33" s="4" t="s">
        <v>122</v>
      </c>
      <c r="H33" s="4" t="s">
        <v>67</v>
      </c>
      <c r="I33" s="4" t="s">
        <v>123</v>
      </c>
      <c r="J33" s="4" t="s">
        <v>164</v>
      </c>
      <c r="K33" s="4" t="s">
        <v>166</v>
      </c>
      <c r="L33" s="4" t="s">
        <v>167</v>
      </c>
      <c r="M33" s="4" t="s">
        <v>168</v>
      </c>
      <c r="N33" s="4" t="s">
        <v>169</v>
      </c>
      <c r="O33" s="4" t="s">
        <v>62</v>
      </c>
      <c r="P33" s="4" t="s">
        <v>170</v>
      </c>
      <c r="Q33" s="4" t="s">
        <v>35</v>
      </c>
      <c r="R33" s="4" t="s">
        <v>36</v>
      </c>
      <c r="S33" s="4" t="s">
        <v>45</v>
      </c>
      <c r="T33" s="4" t="s">
        <v>38</v>
      </c>
      <c r="U33" s="4" t="s">
        <v>39</v>
      </c>
    </row>
    <row r="34" ht="40.5" customHeight="1" spans="1:21">
      <c r="A34" s="4">
        <f>33</f>
        <v>33</v>
      </c>
      <c r="B34" s="4" t="s">
        <v>21</v>
      </c>
      <c r="C34" s="4" t="s">
        <v>171</v>
      </c>
      <c r="D34" s="4" t="s">
        <v>172</v>
      </c>
      <c r="E34" s="4" t="s">
        <v>24</v>
      </c>
      <c r="F34" s="4" t="s">
        <v>25</v>
      </c>
      <c r="G34" s="4" t="s">
        <v>122</v>
      </c>
      <c r="H34" s="4" t="s">
        <v>27</v>
      </c>
      <c r="I34" s="4" t="s">
        <v>173</v>
      </c>
      <c r="J34" s="4" t="s">
        <v>174</v>
      </c>
      <c r="K34" s="4" t="s">
        <v>175</v>
      </c>
      <c r="L34" s="4" t="s">
        <v>176</v>
      </c>
      <c r="M34" s="4" t="s">
        <v>177</v>
      </c>
      <c r="N34" s="4" t="s">
        <v>55</v>
      </c>
      <c r="O34" s="4" t="s">
        <v>127</v>
      </c>
      <c r="P34" s="4" t="s">
        <v>178</v>
      </c>
      <c r="Q34" s="4" t="s">
        <v>35</v>
      </c>
      <c r="R34" s="4" t="s">
        <v>36</v>
      </c>
      <c r="S34" s="4" t="s">
        <v>179</v>
      </c>
      <c r="T34" s="4" t="s">
        <v>38</v>
      </c>
      <c r="U34" s="4" t="s">
        <v>84</v>
      </c>
    </row>
    <row r="35" ht="40.5" customHeight="1" spans="1:21">
      <c r="A35" s="4">
        <f>34</f>
        <v>34</v>
      </c>
      <c r="B35" s="4" t="s">
        <v>21</v>
      </c>
      <c r="C35" s="4" t="s">
        <v>180</v>
      </c>
      <c r="D35" s="4" t="s">
        <v>181</v>
      </c>
      <c r="E35" s="4" t="s">
        <v>24</v>
      </c>
      <c r="F35" s="4" t="s">
        <v>25</v>
      </c>
      <c r="G35" s="4" t="s">
        <v>122</v>
      </c>
      <c r="H35" s="4" t="s">
        <v>27</v>
      </c>
      <c r="I35" s="4" t="s">
        <v>173</v>
      </c>
      <c r="J35" s="4" t="s">
        <v>182</v>
      </c>
      <c r="K35" s="4" t="s">
        <v>183</v>
      </c>
      <c r="L35" s="4" t="s">
        <v>184</v>
      </c>
      <c r="M35" s="4" t="s">
        <v>54</v>
      </c>
      <c r="N35" s="4" t="s">
        <v>61</v>
      </c>
      <c r="O35" s="4" t="s">
        <v>90</v>
      </c>
      <c r="P35" s="4" t="s">
        <v>185</v>
      </c>
      <c r="Q35" s="4" t="s">
        <v>35</v>
      </c>
      <c r="R35" s="4" t="s">
        <v>36</v>
      </c>
      <c r="S35" s="4" t="s">
        <v>186</v>
      </c>
      <c r="T35" s="4" t="s">
        <v>38</v>
      </c>
      <c r="U35" s="4" t="s">
        <v>84</v>
      </c>
    </row>
    <row r="36" ht="40.5" customHeight="1" spans="1:21">
      <c r="A36" s="4">
        <f>35</f>
        <v>35</v>
      </c>
      <c r="B36" s="4" t="s">
        <v>21</v>
      </c>
      <c r="C36" s="4" t="s">
        <v>187</v>
      </c>
      <c r="D36" s="4" t="s">
        <v>188</v>
      </c>
      <c r="E36" s="4" t="s">
        <v>24</v>
      </c>
      <c r="F36" s="4" t="s">
        <v>25</v>
      </c>
      <c r="G36" s="4" t="s">
        <v>122</v>
      </c>
      <c r="H36" s="4" t="s">
        <v>27</v>
      </c>
      <c r="I36" s="4" t="s">
        <v>173</v>
      </c>
      <c r="J36" s="4" t="s">
        <v>189</v>
      </c>
      <c r="K36" s="4" t="s">
        <v>190</v>
      </c>
      <c r="L36" s="4" t="s">
        <v>191</v>
      </c>
      <c r="M36" s="4" t="s">
        <v>32</v>
      </c>
      <c r="N36" s="4" t="s">
        <v>33</v>
      </c>
      <c r="O36" s="4" t="s">
        <v>192</v>
      </c>
      <c r="P36" s="4" t="s">
        <v>193</v>
      </c>
      <c r="Q36" s="4" t="s">
        <v>35</v>
      </c>
      <c r="R36" s="4" t="s">
        <v>36</v>
      </c>
      <c r="S36" s="4" t="s">
        <v>193</v>
      </c>
      <c r="T36" s="4" t="s">
        <v>38</v>
      </c>
      <c r="U36" s="4" t="s">
        <v>84</v>
      </c>
    </row>
    <row r="37" ht="40.5" customHeight="1" spans="1:21">
      <c r="A37" s="4">
        <f>36</f>
        <v>36</v>
      </c>
      <c r="B37" s="4" t="s">
        <v>21</v>
      </c>
      <c r="C37" s="4" t="s">
        <v>187</v>
      </c>
      <c r="D37" s="4" t="s">
        <v>188</v>
      </c>
      <c r="E37" s="4" t="s">
        <v>24</v>
      </c>
      <c r="F37" s="4" t="s">
        <v>25</v>
      </c>
      <c r="G37" s="4" t="s">
        <v>122</v>
      </c>
      <c r="H37" s="4" t="s">
        <v>27</v>
      </c>
      <c r="I37" s="4" t="s">
        <v>173</v>
      </c>
      <c r="J37" s="4" t="s">
        <v>194</v>
      </c>
      <c r="K37" s="4" t="s">
        <v>195</v>
      </c>
      <c r="L37" s="4" t="s">
        <v>191</v>
      </c>
      <c r="M37" s="4" t="s">
        <v>32</v>
      </c>
      <c r="N37" s="4" t="s">
        <v>33</v>
      </c>
      <c r="O37" s="4" t="s">
        <v>192</v>
      </c>
      <c r="P37" s="4" t="s">
        <v>196</v>
      </c>
      <c r="Q37" s="4" t="s">
        <v>35</v>
      </c>
      <c r="R37" s="4" t="s">
        <v>36</v>
      </c>
      <c r="S37" s="4" t="s">
        <v>193</v>
      </c>
      <c r="T37" s="4" t="s">
        <v>38</v>
      </c>
      <c r="U37" s="4" t="s">
        <v>84</v>
      </c>
    </row>
    <row r="38" ht="40.5" customHeight="1" spans="1:21">
      <c r="A38" s="4">
        <f>37</f>
        <v>37</v>
      </c>
      <c r="B38" s="4" t="s">
        <v>21</v>
      </c>
      <c r="C38" s="4" t="s">
        <v>197</v>
      </c>
      <c r="D38" s="4" t="s">
        <v>198</v>
      </c>
      <c r="E38" s="4" t="s">
        <v>24</v>
      </c>
      <c r="F38" s="4" t="s">
        <v>25</v>
      </c>
      <c r="G38" s="4" t="s">
        <v>122</v>
      </c>
      <c r="H38" s="4" t="s">
        <v>27</v>
      </c>
      <c r="I38" s="4" t="s">
        <v>173</v>
      </c>
      <c r="J38" s="4" t="s">
        <v>199</v>
      </c>
      <c r="K38" s="4" t="s">
        <v>200</v>
      </c>
      <c r="L38" s="4" t="s">
        <v>201</v>
      </c>
      <c r="M38" s="4" t="s">
        <v>72</v>
      </c>
      <c r="N38" s="4" t="s">
        <v>33</v>
      </c>
      <c r="O38" s="4" t="s">
        <v>67</v>
      </c>
      <c r="P38" s="4" t="s">
        <v>114</v>
      </c>
      <c r="Q38" s="4" t="s">
        <v>35</v>
      </c>
      <c r="R38" s="4" t="s">
        <v>36</v>
      </c>
      <c r="S38" s="4" t="s">
        <v>202</v>
      </c>
      <c r="T38" s="4" t="s">
        <v>38</v>
      </c>
      <c r="U38" s="4" t="s">
        <v>84</v>
      </c>
    </row>
    <row r="39" ht="40.5" customHeight="1" spans="1:21">
      <c r="A39" s="4">
        <f>38</f>
        <v>38</v>
      </c>
      <c r="B39" s="4" t="s">
        <v>21</v>
      </c>
      <c r="C39" s="4" t="s">
        <v>197</v>
      </c>
      <c r="D39" s="4" t="s">
        <v>198</v>
      </c>
      <c r="E39" s="4" t="s">
        <v>24</v>
      </c>
      <c r="F39" s="4" t="s">
        <v>25</v>
      </c>
      <c r="G39" s="4" t="s">
        <v>122</v>
      </c>
      <c r="H39" s="4" t="s">
        <v>27</v>
      </c>
      <c r="I39" s="4" t="s">
        <v>173</v>
      </c>
      <c r="J39" s="4" t="s">
        <v>203</v>
      </c>
      <c r="K39" s="4" t="s">
        <v>204</v>
      </c>
      <c r="L39" s="4" t="s">
        <v>201</v>
      </c>
      <c r="M39" s="4" t="s">
        <v>72</v>
      </c>
      <c r="N39" s="4" t="s">
        <v>33</v>
      </c>
      <c r="O39" s="4" t="s">
        <v>82</v>
      </c>
      <c r="P39" s="4" t="s">
        <v>47</v>
      </c>
      <c r="Q39" s="4" t="s">
        <v>35</v>
      </c>
      <c r="R39" s="4" t="s">
        <v>36</v>
      </c>
      <c r="S39" s="4" t="s">
        <v>202</v>
      </c>
      <c r="T39" s="4" t="s">
        <v>38</v>
      </c>
      <c r="U39" s="4" t="s">
        <v>84</v>
      </c>
    </row>
    <row r="40" ht="40.5" customHeight="1" spans="1:21">
      <c r="A40" s="4">
        <f>39</f>
        <v>39</v>
      </c>
      <c r="B40" s="4" t="s">
        <v>21</v>
      </c>
      <c r="C40" s="4" t="s">
        <v>197</v>
      </c>
      <c r="D40" s="4" t="s">
        <v>198</v>
      </c>
      <c r="E40" s="4" t="s">
        <v>24</v>
      </c>
      <c r="F40" s="4" t="s">
        <v>25</v>
      </c>
      <c r="G40" s="4" t="s">
        <v>122</v>
      </c>
      <c r="H40" s="4" t="s">
        <v>27</v>
      </c>
      <c r="I40" s="4" t="s">
        <v>173</v>
      </c>
      <c r="J40" s="4" t="s">
        <v>205</v>
      </c>
      <c r="K40" s="4" t="s">
        <v>206</v>
      </c>
      <c r="L40" s="4" t="s">
        <v>201</v>
      </c>
      <c r="M40" s="4" t="s">
        <v>72</v>
      </c>
      <c r="N40" s="4" t="s">
        <v>33</v>
      </c>
      <c r="O40" s="4" t="s">
        <v>82</v>
      </c>
      <c r="P40" s="4" t="s">
        <v>47</v>
      </c>
      <c r="Q40" s="4" t="s">
        <v>35</v>
      </c>
      <c r="R40" s="4" t="s">
        <v>36</v>
      </c>
      <c r="S40" s="4" t="s">
        <v>202</v>
      </c>
      <c r="T40" s="4" t="s">
        <v>38</v>
      </c>
      <c r="U40" s="4" t="s">
        <v>84</v>
      </c>
    </row>
    <row r="41" ht="40.5" customHeight="1" spans="1:21">
      <c r="A41" s="4">
        <f>40</f>
        <v>40</v>
      </c>
      <c r="B41" s="4" t="s">
        <v>21</v>
      </c>
      <c r="C41" s="4" t="s">
        <v>197</v>
      </c>
      <c r="D41" s="4" t="s">
        <v>198</v>
      </c>
      <c r="E41" s="4" t="s">
        <v>24</v>
      </c>
      <c r="F41" s="4" t="s">
        <v>25</v>
      </c>
      <c r="G41" s="4" t="s">
        <v>122</v>
      </c>
      <c r="H41" s="4" t="s">
        <v>27</v>
      </c>
      <c r="I41" s="4" t="s">
        <v>173</v>
      </c>
      <c r="J41" s="4" t="s">
        <v>207</v>
      </c>
      <c r="K41" s="4" t="s">
        <v>208</v>
      </c>
      <c r="L41" s="4" t="s">
        <v>209</v>
      </c>
      <c r="M41" s="4" t="s">
        <v>54</v>
      </c>
      <c r="N41" s="4" t="s">
        <v>55</v>
      </c>
      <c r="O41" s="4" t="s">
        <v>210</v>
      </c>
      <c r="P41" s="4" t="s">
        <v>196</v>
      </c>
      <c r="Q41" s="4" t="s">
        <v>35</v>
      </c>
      <c r="R41" s="4" t="s">
        <v>36</v>
      </c>
      <c r="S41" s="4" t="s">
        <v>202</v>
      </c>
      <c r="T41" s="4" t="s">
        <v>38</v>
      </c>
      <c r="U41" s="4" t="s">
        <v>39</v>
      </c>
    </row>
    <row r="42" ht="40.5" customHeight="1" spans="1:21">
      <c r="A42" s="4">
        <f>41</f>
        <v>41</v>
      </c>
      <c r="B42" s="4" t="s">
        <v>21</v>
      </c>
      <c r="C42" s="4" t="s">
        <v>197</v>
      </c>
      <c r="D42" s="4" t="s">
        <v>198</v>
      </c>
      <c r="E42" s="4" t="s">
        <v>24</v>
      </c>
      <c r="F42" s="4" t="s">
        <v>25</v>
      </c>
      <c r="G42" s="4" t="s">
        <v>122</v>
      </c>
      <c r="H42" s="4" t="s">
        <v>27</v>
      </c>
      <c r="I42" s="4" t="s">
        <v>173</v>
      </c>
      <c r="J42" s="4" t="s">
        <v>211</v>
      </c>
      <c r="K42" s="4" t="s">
        <v>212</v>
      </c>
      <c r="L42" s="4" t="s">
        <v>213</v>
      </c>
      <c r="M42" s="4" t="s">
        <v>54</v>
      </c>
      <c r="N42" s="4" t="s">
        <v>55</v>
      </c>
      <c r="O42" s="4" t="s">
        <v>56</v>
      </c>
      <c r="P42" s="4" t="s">
        <v>63</v>
      </c>
      <c r="Q42" s="4" t="s">
        <v>35</v>
      </c>
      <c r="R42" s="4" t="s">
        <v>36</v>
      </c>
      <c r="S42" s="4" t="s">
        <v>202</v>
      </c>
      <c r="T42" s="4" t="s">
        <v>38</v>
      </c>
      <c r="U42" s="4" t="s">
        <v>39</v>
      </c>
    </row>
    <row r="43" ht="40.5" customHeight="1" spans="1:21">
      <c r="A43" s="4">
        <f>42</f>
        <v>42</v>
      </c>
      <c r="B43" s="4" t="s">
        <v>21</v>
      </c>
      <c r="C43" s="4" t="s">
        <v>197</v>
      </c>
      <c r="D43" s="4" t="s">
        <v>198</v>
      </c>
      <c r="E43" s="4" t="s">
        <v>24</v>
      </c>
      <c r="F43" s="4" t="s">
        <v>25</v>
      </c>
      <c r="G43" s="4" t="s">
        <v>122</v>
      </c>
      <c r="H43" s="4" t="s">
        <v>27</v>
      </c>
      <c r="I43" s="4" t="s">
        <v>173</v>
      </c>
      <c r="J43" s="4" t="s">
        <v>214</v>
      </c>
      <c r="K43" s="4" t="s">
        <v>215</v>
      </c>
      <c r="L43" s="4" t="s">
        <v>216</v>
      </c>
      <c r="M43" s="4" t="s">
        <v>54</v>
      </c>
      <c r="N43" s="4" t="s">
        <v>55</v>
      </c>
      <c r="O43" s="4" t="s">
        <v>217</v>
      </c>
      <c r="P43" s="4" t="s">
        <v>63</v>
      </c>
      <c r="Q43" s="4" t="s">
        <v>35</v>
      </c>
      <c r="R43" s="4" t="s">
        <v>36</v>
      </c>
      <c r="S43" s="4" t="s">
        <v>202</v>
      </c>
      <c r="T43" s="4" t="s">
        <v>38</v>
      </c>
      <c r="U43" s="4" t="s">
        <v>39</v>
      </c>
    </row>
    <row r="44" ht="40.5" customHeight="1" spans="1:21">
      <c r="A44" s="4">
        <f>43</f>
        <v>43</v>
      </c>
      <c r="B44" s="4" t="s">
        <v>21</v>
      </c>
      <c r="C44" s="4" t="s">
        <v>197</v>
      </c>
      <c r="D44" s="4" t="s">
        <v>198</v>
      </c>
      <c r="E44" s="4" t="s">
        <v>24</v>
      </c>
      <c r="F44" s="4" t="s">
        <v>25</v>
      </c>
      <c r="G44" s="4" t="s">
        <v>122</v>
      </c>
      <c r="H44" s="4" t="s">
        <v>27</v>
      </c>
      <c r="I44" s="4" t="s">
        <v>173</v>
      </c>
      <c r="J44" s="4" t="s">
        <v>218</v>
      </c>
      <c r="K44" s="4" t="s">
        <v>219</v>
      </c>
      <c r="L44" s="4" t="s">
        <v>220</v>
      </c>
      <c r="M44" s="4" t="s">
        <v>221</v>
      </c>
      <c r="N44" s="4" t="s">
        <v>61</v>
      </c>
      <c r="O44" s="4" t="s">
        <v>56</v>
      </c>
      <c r="P44" s="4" t="s">
        <v>222</v>
      </c>
      <c r="Q44" s="4" t="s">
        <v>35</v>
      </c>
      <c r="R44" s="4" t="s">
        <v>36</v>
      </c>
      <c r="S44" s="4" t="s">
        <v>202</v>
      </c>
      <c r="T44" s="4" t="s">
        <v>38</v>
      </c>
      <c r="U44" s="4" t="s">
        <v>39</v>
      </c>
    </row>
    <row r="45" ht="40.5" customHeight="1" spans="1:21">
      <c r="A45" s="4">
        <f>44</f>
        <v>44</v>
      </c>
      <c r="B45" s="4" t="s">
        <v>21</v>
      </c>
      <c r="C45" s="4" t="s">
        <v>223</v>
      </c>
      <c r="D45" s="4" t="s">
        <v>224</v>
      </c>
      <c r="E45" s="4" t="s">
        <v>24</v>
      </c>
      <c r="F45" s="4" t="s">
        <v>25</v>
      </c>
      <c r="G45" s="4" t="s">
        <v>122</v>
      </c>
      <c r="H45" s="4" t="s">
        <v>27</v>
      </c>
      <c r="I45" s="4" t="s">
        <v>173</v>
      </c>
      <c r="J45" s="4" t="s">
        <v>225</v>
      </c>
      <c r="K45" s="4" t="s">
        <v>226</v>
      </c>
      <c r="L45" s="4" t="s">
        <v>227</v>
      </c>
      <c r="M45" s="4" t="s">
        <v>32</v>
      </c>
      <c r="N45" s="4" t="s">
        <v>61</v>
      </c>
      <c r="O45" s="4" t="s">
        <v>217</v>
      </c>
      <c r="P45" s="4" t="s">
        <v>228</v>
      </c>
      <c r="Q45" s="4" t="s">
        <v>35</v>
      </c>
      <c r="R45" s="4" t="s">
        <v>36</v>
      </c>
      <c r="S45" s="4" t="s">
        <v>202</v>
      </c>
      <c r="T45" s="4" t="s">
        <v>38</v>
      </c>
      <c r="U45" s="4" t="s">
        <v>39</v>
      </c>
    </row>
    <row r="46" ht="40.5" customHeight="1" spans="1:21">
      <c r="A46" s="4">
        <f>45</f>
        <v>45</v>
      </c>
      <c r="B46" s="4" t="s">
        <v>21</v>
      </c>
      <c r="C46" s="4" t="s">
        <v>223</v>
      </c>
      <c r="D46" s="4" t="s">
        <v>224</v>
      </c>
      <c r="E46" s="4" t="s">
        <v>24</v>
      </c>
      <c r="F46" s="4" t="s">
        <v>25</v>
      </c>
      <c r="G46" s="4" t="s">
        <v>122</v>
      </c>
      <c r="H46" s="4" t="s">
        <v>27</v>
      </c>
      <c r="I46" s="4" t="s">
        <v>173</v>
      </c>
      <c r="J46" s="4" t="s">
        <v>229</v>
      </c>
      <c r="K46" s="4" t="s">
        <v>230</v>
      </c>
      <c r="L46" s="4" t="s">
        <v>231</v>
      </c>
      <c r="M46" s="4" t="s">
        <v>32</v>
      </c>
      <c r="N46" s="4" t="s">
        <v>55</v>
      </c>
      <c r="O46" s="4" t="s">
        <v>217</v>
      </c>
      <c r="P46" s="4" t="s">
        <v>228</v>
      </c>
      <c r="Q46" s="4" t="s">
        <v>35</v>
      </c>
      <c r="R46" s="4" t="s">
        <v>36</v>
      </c>
      <c r="S46" s="4" t="s">
        <v>202</v>
      </c>
      <c r="T46" s="4" t="s">
        <v>38</v>
      </c>
      <c r="U46" s="4" t="s">
        <v>39</v>
      </c>
    </row>
    <row r="47" ht="40.5" customHeight="1" spans="1:21">
      <c r="A47" s="4">
        <f>46</f>
        <v>46</v>
      </c>
      <c r="B47" s="4" t="s">
        <v>21</v>
      </c>
      <c r="C47" s="4" t="s">
        <v>232</v>
      </c>
      <c r="D47" s="4" t="s">
        <v>233</v>
      </c>
      <c r="E47" s="4" t="s">
        <v>24</v>
      </c>
      <c r="F47" s="4" t="s">
        <v>25</v>
      </c>
      <c r="G47" s="4" t="s">
        <v>42</v>
      </c>
      <c r="H47" s="4" t="s">
        <v>27</v>
      </c>
      <c r="I47" s="4" t="s">
        <v>234</v>
      </c>
      <c r="J47" s="4" t="s">
        <v>235</v>
      </c>
      <c r="K47" s="4" t="s">
        <v>236</v>
      </c>
      <c r="L47" s="4" t="s">
        <v>237</v>
      </c>
      <c r="M47" s="4" t="s">
        <v>238</v>
      </c>
      <c r="N47" s="4" t="s">
        <v>239</v>
      </c>
      <c r="O47" s="4" t="s">
        <v>240</v>
      </c>
      <c r="P47" s="4" t="s">
        <v>178</v>
      </c>
      <c r="Q47" s="4" t="s">
        <v>241</v>
      </c>
      <c r="R47" s="4" t="s">
        <v>36</v>
      </c>
      <c r="S47" s="4" t="s">
        <v>242</v>
      </c>
      <c r="T47" s="4" t="s">
        <v>243</v>
      </c>
      <c r="U47" s="4" t="s">
        <v>39</v>
      </c>
    </row>
    <row r="48" ht="40.5" customHeight="1" spans="1:21">
      <c r="A48" s="4">
        <f>47</f>
        <v>47</v>
      </c>
      <c r="B48" s="4" t="s">
        <v>21</v>
      </c>
      <c r="C48" s="4" t="s">
        <v>244</v>
      </c>
      <c r="D48" s="4" t="s">
        <v>245</v>
      </c>
      <c r="E48" s="4" t="s">
        <v>24</v>
      </c>
      <c r="F48" s="4" t="s">
        <v>25</v>
      </c>
      <c r="G48" s="4" t="s">
        <v>26</v>
      </c>
      <c r="H48" s="4" t="s">
        <v>27</v>
      </c>
      <c r="I48" s="4" t="s">
        <v>28</v>
      </c>
      <c r="J48" s="4" t="s">
        <v>246</v>
      </c>
      <c r="K48" s="4" t="s">
        <v>247</v>
      </c>
      <c r="L48" s="4" t="s">
        <v>248</v>
      </c>
      <c r="M48" s="4" t="s">
        <v>249</v>
      </c>
      <c r="N48" s="4" t="s">
        <v>250</v>
      </c>
      <c r="O48" s="4" t="s">
        <v>67</v>
      </c>
      <c r="P48" s="4" t="s">
        <v>193</v>
      </c>
      <c r="Q48" s="4" t="s">
        <v>241</v>
      </c>
      <c r="R48" s="4" t="s">
        <v>36</v>
      </c>
      <c r="S48" s="4" t="s">
        <v>37</v>
      </c>
      <c r="T48" s="4" t="s">
        <v>38</v>
      </c>
      <c r="U48" s="4" t="s">
        <v>39</v>
      </c>
    </row>
    <row r="49" ht="40.5" customHeight="1" spans="1:21">
      <c r="A49" s="4">
        <f>48</f>
        <v>48</v>
      </c>
      <c r="B49" s="4" t="s">
        <v>21</v>
      </c>
      <c r="C49" s="4" t="s">
        <v>251</v>
      </c>
      <c r="D49" s="4" t="s">
        <v>252</v>
      </c>
      <c r="E49" s="4" t="s">
        <v>24</v>
      </c>
      <c r="F49" s="4" t="s">
        <v>25</v>
      </c>
      <c r="G49" s="4" t="s">
        <v>253</v>
      </c>
      <c r="H49" s="4" t="s">
        <v>27</v>
      </c>
      <c r="I49" s="4" t="s">
        <v>254</v>
      </c>
      <c r="J49" s="4" t="s">
        <v>255</v>
      </c>
      <c r="K49" s="4" t="s">
        <v>256</v>
      </c>
      <c r="L49" s="4" t="s">
        <v>257</v>
      </c>
      <c r="M49" s="4" t="s">
        <v>54</v>
      </c>
      <c r="N49" s="4" t="s">
        <v>61</v>
      </c>
      <c r="O49" s="4" t="s">
        <v>258</v>
      </c>
      <c r="P49" s="4" t="s">
        <v>259</v>
      </c>
      <c r="Q49" s="4" t="s">
        <v>257</v>
      </c>
      <c r="R49" s="4" t="s">
        <v>36</v>
      </c>
      <c r="S49" s="4" t="s">
        <v>260</v>
      </c>
      <c r="T49" s="4" t="s">
        <v>243</v>
      </c>
      <c r="U49" s="4" t="s">
        <v>39</v>
      </c>
    </row>
    <row r="50" ht="40.5" customHeight="1" spans="1:21">
      <c r="A50" s="4">
        <f>49</f>
        <v>49</v>
      </c>
      <c r="B50" s="4" t="s">
        <v>21</v>
      </c>
      <c r="C50" s="4" t="s">
        <v>261</v>
      </c>
      <c r="D50" s="4" t="s">
        <v>262</v>
      </c>
      <c r="E50" s="4" t="s">
        <v>24</v>
      </c>
      <c r="F50" s="4" t="s">
        <v>25</v>
      </c>
      <c r="G50" s="4" t="s">
        <v>253</v>
      </c>
      <c r="H50" s="4" t="s">
        <v>27</v>
      </c>
      <c r="I50" s="4" t="s">
        <v>254</v>
      </c>
      <c r="J50" s="4" t="s">
        <v>263</v>
      </c>
      <c r="K50" s="4" t="s">
        <v>264</v>
      </c>
      <c r="L50" s="4" t="s">
        <v>265</v>
      </c>
      <c r="M50" s="4" t="s">
        <v>72</v>
      </c>
      <c r="N50" s="4" t="s">
        <v>266</v>
      </c>
      <c r="O50" s="4" t="s">
        <v>192</v>
      </c>
      <c r="P50" s="4" t="s">
        <v>267</v>
      </c>
      <c r="Q50" s="4" t="s">
        <v>265</v>
      </c>
      <c r="R50" s="4" t="s">
        <v>36</v>
      </c>
      <c r="S50" s="4" t="s">
        <v>268</v>
      </c>
      <c r="T50" s="4" t="s">
        <v>243</v>
      </c>
      <c r="U50" s="4" t="s">
        <v>39</v>
      </c>
    </row>
    <row r="51" ht="40.5" customHeight="1" spans="1:21">
      <c r="A51" s="4">
        <f>50</f>
        <v>50</v>
      </c>
      <c r="B51" s="4" t="s">
        <v>21</v>
      </c>
      <c r="C51" s="4" t="s">
        <v>269</v>
      </c>
      <c r="D51" s="4" t="s">
        <v>270</v>
      </c>
      <c r="E51" s="4" t="s">
        <v>24</v>
      </c>
      <c r="F51" s="4" t="s">
        <v>25</v>
      </c>
      <c r="G51" s="4" t="s">
        <v>253</v>
      </c>
      <c r="H51" s="4" t="s">
        <v>27</v>
      </c>
      <c r="I51" s="4" t="s">
        <v>254</v>
      </c>
      <c r="J51" s="4" t="s">
        <v>271</v>
      </c>
      <c r="K51" s="4" t="s">
        <v>272</v>
      </c>
      <c r="L51" s="4" t="s">
        <v>273</v>
      </c>
      <c r="M51" s="4" t="s">
        <v>72</v>
      </c>
      <c r="N51" s="4" t="s">
        <v>55</v>
      </c>
      <c r="O51" s="4" t="s">
        <v>258</v>
      </c>
      <c r="P51" s="4" t="s">
        <v>274</v>
      </c>
      <c r="Q51" s="4" t="s">
        <v>273</v>
      </c>
      <c r="R51" s="4" t="s">
        <v>36</v>
      </c>
      <c r="S51" s="4" t="s">
        <v>275</v>
      </c>
      <c r="T51" s="4" t="s">
        <v>243</v>
      </c>
      <c r="U51" s="4" t="s">
        <v>39</v>
      </c>
    </row>
    <row r="52" ht="40.5" customHeight="1" spans="1:21">
      <c r="A52" s="4">
        <f>51</f>
        <v>51</v>
      </c>
      <c r="B52" s="4" t="s">
        <v>21</v>
      </c>
      <c r="C52" s="4" t="s">
        <v>276</v>
      </c>
      <c r="D52" s="4" t="s">
        <v>277</v>
      </c>
      <c r="E52" s="4" t="s">
        <v>24</v>
      </c>
      <c r="F52" s="4" t="s">
        <v>25</v>
      </c>
      <c r="G52" s="4" t="s">
        <v>253</v>
      </c>
      <c r="H52" s="4" t="s">
        <v>27</v>
      </c>
      <c r="I52" s="4" t="s">
        <v>254</v>
      </c>
      <c r="J52" s="4" t="s">
        <v>278</v>
      </c>
      <c r="K52" s="4" t="s">
        <v>279</v>
      </c>
      <c r="L52" s="4" t="s">
        <v>280</v>
      </c>
      <c r="M52" s="4" t="s">
        <v>72</v>
      </c>
      <c r="N52" s="4" t="s">
        <v>281</v>
      </c>
      <c r="O52" s="4" t="s">
        <v>62</v>
      </c>
      <c r="P52" s="4" t="s">
        <v>282</v>
      </c>
      <c r="Q52" s="4" t="s">
        <v>280</v>
      </c>
      <c r="R52" s="4" t="s">
        <v>36</v>
      </c>
      <c r="S52" s="4" t="s">
        <v>283</v>
      </c>
      <c r="T52" s="4" t="s">
        <v>243</v>
      </c>
      <c r="U52" s="4" t="s">
        <v>39</v>
      </c>
    </row>
    <row r="53" ht="40.5" customHeight="1" spans="1:21">
      <c r="A53" s="4">
        <f>52</f>
        <v>52</v>
      </c>
      <c r="B53" s="4" t="s">
        <v>21</v>
      </c>
      <c r="C53" s="4" t="s">
        <v>284</v>
      </c>
      <c r="D53" s="4" t="s">
        <v>285</v>
      </c>
      <c r="E53" s="4" t="s">
        <v>24</v>
      </c>
      <c r="F53" s="4" t="s">
        <v>25</v>
      </c>
      <c r="G53" s="4" t="s">
        <v>253</v>
      </c>
      <c r="H53" s="4" t="s">
        <v>27</v>
      </c>
      <c r="I53" s="4" t="s">
        <v>254</v>
      </c>
      <c r="J53" s="4" t="s">
        <v>286</v>
      </c>
      <c r="K53" s="4" t="s">
        <v>287</v>
      </c>
      <c r="L53" s="4" t="s">
        <v>288</v>
      </c>
      <c r="M53" s="4" t="s">
        <v>289</v>
      </c>
      <c r="N53" s="4" t="s">
        <v>55</v>
      </c>
      <c r="O53" s="4" t="s">
        <v>56</v>
      </c>
      <c r="P53" s="4" t="s">
        <v>58</v>
      </c>
      <c r="Q53" s="4" t="s">
        <v>288</v>
      </c>
      <c r="R53" s="4" t="s">
        <v>36</v>
      </c>
      <c r="S53" s="4" t="s">
        <v>268</v>
      </c>
      <c r="T53" s="4" t="s">
        <v>243</v>
      </c>
      <c r="U53" s="4" t="s">
        <v>39</v>
      </c>
    </row>
    <row r="54" ht="40.5" customHeight="1" spans="1:21">
      <c r="A54" s="4">
        <f>53</f>
        <v>53</v>
      </c>
      <c r="B54" s="4" t="s">
        <v>21</v>
      </c>
      <c r="C54" s="4" t="s">
        <v>290</v>
      </c>
      <c r="D54" s="4" t="s">
        <v>291</v>
      </c>
      <c r="E54" s="4" t="s">
        <v>24</v>
      </c>
      <c r="F54" s="4" t="s">
        <v>25</v>
      </c>
      <c r="G54" s="4" t="s">
        <v>253</v>
      </c>
      <c r="H54" s="4" t="s">
        <v>27</v>
      </c>
      <c r="I54" s="4" t="s">
        <v>254</v>
      </c>
      <c r="J54" s="4" t="s">
        <v>292</v>
      </c>
      <c r="K54" s="4" t="s">
        <v>293</v>
      </c>
      <c r="L54" s="4" t="s">
        <v>265</v>
      </c>
      <c r="M54" s="4" t="s">
        <v>72</v>
      </c>
      <c r="N54" s="4" t="s">
        <v>294</v>
      </c>
      <c r="O54" s="4" t="s">
        <v>90</v>
      </c>
      <c r="P54" s="4" t="s">
        <v>295</v>
      </c>
      <c r="Q54" s="4" t="s">
        <v>265</v>
      </c>
      <c r="R54" s="4" t="s">
        <v>36</v>
      </c>
      <c r="S54" s="4" t="s">
        <v>243</v>
      </c>
      <c r="T54" s="4" t="s">
        <v>294</v>
      </c>
      <c r="U54" s="4" t="s">
        <v>39</v>
      </c>
    </row>
    <row r="55" ht="40.5" customHeight="1" spans="1:21">
      <c r="A55" s="4">
        <f>54</f>
        <v>54</v>
      </c>
      <c r="B55" s="4" t="s">
        <v>21</v>
      </c>
      <c r="C55" s="4" t="s">
        <v>296</v>
      </c>
      <c r="D55" s="4" t="s">
        <v>297</v>
      </c>
      <c r="E55" s="4" t="s">
        <v>24</v>
      </c>
      <c r="F55" s="4" t="s">
        <v>25</v>
      </c>
      <c r="G55" s="4" t="s">
        <v>253</v>
      </c>
      <c r="H55" s="4" t="s">
        <v>27</v>
      </c>
      <c r="I55" s="4" t="s">
        <v>254</v>
      </c>
      <c r="J55" s="4" t="s">
        <v>292</v>
      </c>
      <c r="K55" s="4" t="s">
        <v>293</v>
      </c>
      <c r="L55" s="4" t="s">
        <v>265</v>
      </c>
      <c r="M55" s="4" t="s">
        <v>72</v>
      </c>
      <c r="N55" s="4" t="s">
        <v>61</v>
      </c>
      <c r="O55" s="4" t="s">
        <v>90</v>
      </c>
      <c r="P55" s="4" t="s">
        <v>295</v>
      </c>
      <c r="Q55" s="4" t="s">
        <v>265</v>
      </c>
      <c r="R55" s="4" t="s">
        <v>36</v>
      </c>
      <c r="S55" s="4" t="s">
        <v>74</v>
      </c>
      <c r="T55" s="4" t="s">
        <v>243</v>
      </c>
      <c r="U55" s="4" t="s">
        <v>39</v>
      </c>
    </row>
    <row r="56" ht="40.5" customHeight="1" spans="1:21">
      <c r="A56" s="4">
        <f>55</f>
        <v>55</v>
      </c>
      <c r="B56" s="4" t="s">
        <v>21</v>
      </c>
      <c r="C56" s="4" t="s">
        <v>298</v>
      </c>
      <c r="D56" s="4" t="s">
        <v>299</v>
      </c>
      <c r="E56" s="4" t="s">
        <v>66</v>
      </c>
      <c r="F56" s="4" t="s">
        <v>25</v>
      </c>
      <c r="G56" s="4" t="s">
        <v>253</v>
      </c>
      <c r="H56" s="4" t="s">
        <v>67</v>
      </c>
      <c r="I56" s="4" t="s">
        <v>300</v>
      </c>
      <c r="J56" s="4" t="s">
        <v>301</v>
      </c>
      <c r="K56" s="4" t="s">
        <v>302</v>
      </c>
      <c r="L56" s="4" t="s">
        <v>303</v>
      </c>
      <c r="M56" s="4" t="s">
        <v>72</v>
      </c>
      <c r="N56" s="4" t="s">
        <v>304</v>
      </c>
      <c r="O56" s="4" t="s">
        <v>90</v>
      </c>
      <c r="P56" s="4" t="s">
        <v>242</v>
      </c>
      <c r="Q56" s="4" t="s">
        <v>35</v>
      </c>
      <c r="R56" s="4" t="s">
        <v>36</v>
      </c>
      <c r="S56" s="4" t="s">
        <v>294</v>
      </c>
      <c r="T56" s="4" t="s">
        <v>243</v>
      </c>
      <c r="U56" s="4" t="s">
        <v>39</v>
      </c>
    </row>
    <row r="57" ht="40.5" customHeight="1" spans="1:21">
      <c r="A57" s="4">
        <f>56</f>
        <v>56</v>
      </c>
      <c r="B57" s="4" t="s">
        <v>21</v>
      </c>
      <c r="C57" s="4" t="s">
        <v>305</v>
      </c>
      <c r="D57" s="4" t="s">
        <v>306</v>
      </c>
      <c r="E57" s="4" t="s">
        <v>24</v>
      </c>
      <c r="F57" s="4" t="s">
        <v>25</v>
      </c>
      <c r="G57" s="4" t="s">
        <v>253</v>
      </c>
      <c r="H57" s="4" t="s">
        <v>67</v>
      </c>
      <c r="I57" s="4" t="s">
        <v>300</v>
      </c>
      <c r="J57" s="4" t="s">
        <v>307</v>
      </c>
      <c r="K57" s="4" t="s">
        <v>308</v>
      </c>
      <c r="L57" s="4" t="s">
        <v>265</v>
      </c>
      <c r="M57" s="4" t="s">
        <v>72</v>
      </c>
      <c r="N57" s="4" t="s">
        <v>309</v>
      </c>
      <c r="O57" s="4" t="s">
        <v>217</v>
      </c>
      <c r="P57" s="4" t="s">
        <v>295</v>
      </c>
      <c r="Q57" s="4" t="s">
        <v>35</v>
      </c>
      <c r="R57" s="4" t="s">
        <v>36</v>
      </c>
      <c r="S57" s="4" t="s">
        <v>310</v>
      </c>
      <c r="T57" s="4" t="s">
        <v>243</v>
      </c>
      <c r="U57" s="4" t="s">
        <v>39</v>
      </c>
    </row>
    <row r="58" customHeight="1" spans="1:21">
      <c r="A58" s="4">
        <v>57</v>
      </c>
      <c r="B58" s="4" t="s">
        <v>21</v>
      </c>
      <c r="C58" s="4" t="s">
        <v>311</v>
      </c>
      <c r="D58" s="10" t="s">
        <v>312</v>
      </c>
      <c r="E58" s="4" t="s">
        <v>24</v>
      </c>
      <c r="F58" s="4" t="s">
        <v>25</v>
      </c>
      <c r="G58" s="4" t="s">
        <v>253</v>
      </c>
      <c r="H58" s="4">
        <v>2025</v>
      </c>
      <c r="I58" s="4" t="s">
        <v>313</v>
      </c>
      <c r="J58" s="4" t="s">
        <v>314</v>
      </c>
      <c r="K58" s="10" t="s">
        <v>315</v>
      </c>
      <c r="L58" s="4" t="s">
        <v>265</v>
      </c>
      <c r="M58" s="4" t="s">
        <v>72</v>
      </c>
      <c r="N58" s="4" t="s">
        <v>55</v>
      </c>
      <c r="O58" s="4">
        <v>2020</v>
      </c>
      <c r="P58" s="4">
        <v>45</v>
      </c>
      <c r="Q58" s="4" t="s">
        <v>35</v>
      </c>
      <c r="R58" s="4" t="s">
        <v>316</v>
      </c>
      <c r="S58" s="4">
        <v>19</v>
      </c>
      <c r="T58" s="4">
        <v>0</v>
      </c>
      <c r="U58" s="4" t="s">
        <v>39</v>
      </c>
    </row>
    <row r="59" customHeight="1" spans="1:21">
      <c r="A59" s="4">
        <v>58</v>
      </c>
      <c r="B59" s="4" t="s">
        <v>21</v>
      </c>
      <c r="C59" s="4" t="s">
        <v>317</v>
      </c>
      <c r="D59" s="10" t="s">
        <v>318</v>
      </c>
      <c r="E59" s="4" t="s">
        <v>24</v>
      </c>
      <c r="F59" s="4" t="s">
        <v>25</v>
      </c>
      <c r="G59" s="4" t="s">
        <v>253</v>
      </c>
      <c r="H59" s="4">
        <v>2025</v>
      </c>
      <c r="I59" s="4" t="s">
        <v>313</v>
      </c>
      <c r="J59" s="4" t="s">
        <v>314</v>
      </c>
      <c r="K59" s="4" t="s">
        <v>319</v>
      </c>
      <c r="L59" s="4" t="s">
        <v>265</v>
      </c>
      <c r="M59" s="4" t="s">
        <v>72</v>
      </c>
      <c r="N59" s="4" t="s">
        <v>61</v>
      </c>
      <c r="O59" s="4">
        <v>2017</v>
      </c>
      <c r="P59" s="4">
        <v>39.9</v>
      </c>
      <c r="Q59" s="4" t="s">
        <v>35</v>
      </c>
      <c r="R59" s="4" t="s">
        <v>316</v>
      </c>
      <c r="S59" s="4">
        <v>18</v>
      </c>
      <c r="T59" s="4">
        <v>0</v>
      </c>
      <c r="U59" s="4" t="s">
        <v>39</v>
      </c>
    </row>
    <row r="60" customHeight="1" spans="1:21">
      <c r="A60" s="4">
        <v>59</v>
      </c>
      <c r="B60" s="4" t="s">
        <v>21</v>
      </c>
      <c r="C60" s="4" t="s">
        <v>320</v>
      </c>
      <c r="D60" s="10" t="s">
        <v>321</v>
      </c>
      <c r="E60" s="4" t="s">
        <v>24</v>
      </c>
      <c r="F60" s="4" t="s">
        <v>25</v>
      </c>
      <c r="G60" s="4" t="s">
        <v>253</v>
      </c>
      <c r="H60" s="4">
        <v>2025</v>
      </c>
      <c r="I60" s="4" t="s">
        <v>313</v>
      </c>
      <c r="J60" s="4" t="s">
        <v>322</v>
      </c>
      <c r="K60" s="4" t="s">
        <v>323</v>
      </c>
      <c r="L60" s="4" t="s">
        <v>324</v>
      </c>
      <c r="M60" s="4" t="s">
        <v>72</v>
      </c>
      <c r="N60" s="4" t="s">
        <v>55</v>
      </c>
      <c r="O60" s="4">
        <v>2019</v>
      </c>
      <c r="P60" s="4">
        <v>38</v>
      </c>
      <c r="Q60" s="4" t="s">
        <v>35</v>
      </c>
      <c r="R60" s="4" t="s">
        <v>316</v>
      </c>
      <c r="S60" s="4">
        <v>14</v>
      </c>
      <c r="T60" s="4">
        <v>0</v>
      </c>
      <c r="U60" s="4" t="s">
        <v>39</v>
      </c>
    </row>
    <row r="61" customHeight="1" spans="1:21">
      <c r="A61" s="4">
        <v>60</v>
      </c>
      <c r="B61" s="4" t="s">
        <v>21</v>
      </c>
      <c r="C61" s="4" t="s">
        <v>320</v>
      </c>
      <c r="D61" s="10" t="s">
        <v>321</v>
      </c>
      <c r="E61" s="4" t="s">
        <v>24</v>
      </c>
      <c r="F61" s="4" t="s">
        <v>25</v>
      </c>
      <c r="G61" s="4" t="s">
        <v>253</v>
      </c>
      <c r="H61" s="4">
        <v>2025</v>
      </c>
      <c r="I61" s="4" t="s">
        <v>313</v>
      </c>
      <c r="J61" s="4" t="s">
        <v>325</v>
      </c>
      <c r="K61" s="4" t="s">
        <v>326</v>
      </c>
      <c r="L61" s="4" t="s">
        <v>327</v>
      </c>
      <c r="M61" s="4" t="s">
        <v>72</v>
      </c>
      <c r="N61" s="4" t="s">
        <v>61</v>
      </c>
      <c r="O61" s="4">
        <v>2020</v>
      </c>
      <c r="P61" s="4">
        <v>28.9</v>
      </c>
      <c r="Q61" s="4" t="s">
        <v>35</v>
      </c>
      <c r="R61" s="4" t="s">
        <v>316</v>
      </c>
      <c r="S61" s="4">
        <v>14</v>
      </c>
      <c r="T61" s="4">
        <v>0</v>
      </c>
      <c r="U61" s="4" t="s">
        <v>39</v>
      </c>
    </row>
    <row r="62" customHeight="1" spans="1:21">
      <c r="A62" s="4">
        <v>61</v>
      </c>
      <c r="B62" s="4" t="s">
        <v>21</v>
      </c>
      <c r="C62" s="4" t="s">
        <v>320</v>
      </c>
      <c r="D62" s="10" t="s">
        <v>321</v>
      </c>
      <c r="E62" s="4" t="s">
        <v>24</v>
      </c>
      <c r="F62" s="4" t="s">
        <v>25</v>
      </c>
      <c r="G62" s="4" t="s">
        <v>253</v>
      </c>
      <c r="H62" s="4">
        <v>2025</v>
      </c>
      <c r="I62" s="4" t="s">
        <v>313</v>
      </c>
      <c r="J62" s="4" t="s">
        <v>328</v>
      </c>
      <c r="K62" s="4" t="s">
        <v>329</v>
      </c>
      <c r="L62" s="4" t="s">
        <v>280</v>
      </c>
      <c r="M62" s="4" t="s">
        <v>72</v>
      </c>
      <c r="N62" s="4" t="s">
        <v>55</v>
      </c>
      <c r="O62" s="4">
        <v>2020</v>
      </c>
      <c r="P62" s="4">
        <v>17.9</v>
      </c>
      <c r="Q62" s="4" t="s">
        <v>35</v>
      </c>
      <c r="R62" s="4" t="s">
        <v>316</v>
      </c>
      <c r="S62" s="4">
        <v>14</v>
      </c>
      <c r="T62" s="4">
        <v>0</v>
      </c>
      <c r="U62" s="4" t="s">
        <v>39</v>
      </c>
    </row>
    <row r="63" customHeight="1" spans="1:21">
      <c r="A63" s="4">
        <v>62</v>
      </c>
      <c r="B63" s="4" t="s">
        <v>21</v>
      </c>
      <c r="C63" s="4" t="s">
        <v>330</v>
      </c>
      <c r="D63" s="10" t="s">
        <v>331</v>
      </c>
      <c r="E63" s="4" t="s">
        <v>24</v>
      </c>
      <c r="F63" s="4" t="s">
        <v>25</v>
      </c>
      <c r="G63" s="4" t="s">
        <v>253</v>
      </c>
      <c r="H63" s="4">
        <v>2025</v>
      </c>
      <c r="I63" s="4" t="s">
        <v>313</v>
      </c>
      <c r="J63" s="4" t="s">
        <v>332</v>
      </c>
      <c r="K63" s="4" t="s">
        <v>333</v>
      </c>
      <c r="L63" s="4" t="s">
        <v>288</v>
      </c>
      <c r="M63" s="4" t="s">
        <v>289</v>
      </c>
      <c r="N63" s="4" t="s">
        <v>55</v>
      </c>
      <c r="O63" s="4">
        <v>2010</v>
      </c>
      <c r="P63" s="4">
        <v>32</v>
      </c>
      <c r="Q63" s="4" t="s">
        <v>35</v>
      </c>
      <c r="R63" s="4" t="s">
        <v>316</v>
      </c>
      <c r="S63" s="4">
        <v>18</v>
      </c>
      <c r="T63" s="4">
        <v>0</v>
      </c>
      <c r="U63" s="4" t="s">
        <v>39</v>
      </c>
    </row>
    <row r="64" customHeight="1" spans="1:21">
      <c r="A64" s="4">
        <v>63</v>
      </c>
      <c r="B64" s="4" t="s">
        <v>21</v>
      </c>
      <c r="C64" s="4" t="s">
        <v>334</v>
      </c>
      <c r="D64" s="10" t="s">
        <v>335</v>
      </c>
      <c r="E64" s="4" t="s">
        <v>24</v>
      </c>
      <c r="F64" s="4" t="s">
        <v>25</v>
      </c>
      <c r="G64" s="4" t="s">
        <v>253</v>
      </c>
      <c r="H64" s="4">
        <v>2025</v>
      </c>
      <c r="I64" s="4" t="s">
        <v>313</v>
      </c>
      <c r="J64" s="4" t="s">
        <v>336</v>
      </c>
      <c r="K64" s="10" t="s">
        <v>337</v>
      </c>
      <c r="L64" s="4" t="s">
        <v>288</v>
      </c>
      <c r="M64" s="4" t="s">
        <v>72</v>
      </c>
      <c r="N64" s="4" t="s">
        <v>55</v>
      </c>
      <c r="O64" s="4">
        <v>2017</v>
      </c>
      <c r="P64" s="4">
        <v>19.9</v>
      </c>
      <c r="Q64" s="4" t="s">
        <v>35</v>
      </c>
      <c r="R64" s="4" t="s">
        <v>316</v>
      </c>
      <c r="S64" s="4">
        <v>18</v>
      </c>
      <c r="T64" s="4">
        <v>0</v>
      </c>
      <c r="U64" s="4" t="s">
        <v>39</v>
      </c>
    </row>
    <row r="65" customHeight="1" spans="1:21">
      <c r="A65" s="4">
        <v>64</v>
      </c>
      <c r="B65" s="4" t="s">
        <v>21</v>
      </c>
      <c r="C65" s="4" t="s">
        <v>338</v>
      </c>
      <c r="D65" s="10" t="s">
        <v>339</v>
      </c>
      <c r="E65" s="4" t="s">
        <v>24</v>
      </c>
      <c r="F65" s="4" t="s">
        <v>25</v>
      </c>
      <c r="G65" s="4" t="s">
        <v>253</v>
      </c>
      <c r="H65" s="4">
        <v>2025</v>
      </c>
      <c r="I65" s="4" t="s">
        <v>313</v>
      </c>
      <c r="J65" s="4" t="s">
        <v>340</v>
      </c>
      <c r="K65" s="10" t="s">
        <v>341</v>
      </c>
      <c r="L65" s="4" t="s">
        <v>342</v>
      </c>
      <c r="M65" s="4" t="s">
        <v>72</v>
      </c>
      <c r="N65" s="4" t="s">
        <v>33</v>
      </c>
      <c r="O65" s="4">
        <v>2024</v>
      </c>
      <c r="P65" s="4">
        <v>36.9</v>
      </c>
      <c r="Q65" s="4" t="s">
        <v>35</v>
      </c>
      <c r="R65" s="4" t="s">
        <v>316</v>
      </c>
      <c r="S65" s="4">
        <v>30</v>
      </c>
      <c r="T65" s="4">
        <v>0</v>
      </c>
      <c r="U65" s="4" t="s">
        <v>39</v>
      </c>
    </row>
    <row r="66" customHeight="1" spans="1:21">
      <c r="A66" s="4">
        <v>65</v>
      </c>
      <c r="B66" s="4" t="s">
        <v>21</v>
      </c>
      <c r="C66" s="4" t="s">
        <v>338</v>
      </c>
      <c r="D66" s="10" t="s">
        <v>339</v>
      </c>
      <c r="E66" s="4" t="s">
        <v>24</v>
      </c>
      <c r="F66" s="4" t="s">
        <v>25</v>
      </c>
      <c r="G66" s="4" t="s">
        <v>253</v>
      </c>
      <c r="H66" s="4">
        <v>2025</v>
      </c>
      <c r="I66" s="4" t="s">
        <v>313</v>
      </c>
      <c r="J66" s="4" t="s">
        <v>343</v>
      </c>
      <c r="K66" s="10" t="s">
        <v>344</v>
      </c>
      <c r="L66" s="4" t="s">
        <v>342</v>
      </c>
      <c r="M66" s="4" t="s">
        <v>72</v>
      </c>
      <c r="N66" s="4" t="s">
        <v>33</v>
      </c>
      <c r="O66" s="4">
        <v>2024</v>
      </c>
      <c r="P66" s="4">
        <v>72.9</v>
      </c>
      <c r="Q66" s="4" t="s">
        <v>35</v>
      </c>
      <c r="R66" s="4" t="s">
        <v>316</v>
      </c>
      <c r="S66" s="4">
        <v>30</v>
      </c>
      <c r="T66" s="4">
        <v>0</v>
      </c>
      <c r="U66" s="4" t="s">
        <v>39</v>
      </c>
    </row>
    <row r="67" customHeight="1" spans="1:21">
      <c r="A67" s="4">
        <v>66</v>
      </c>
      <c r="B67" s="4" t="s">
        <v>21</v>
      </c>
      <c r="C67" s="4" t="s">
        <v>338</v>
      </c>
      <c r="D67" s="10" t="s">
        <v>339</v>
      </c>
      <c r="E67" s="4" t="s">
        <v>24</v>
      </c>
      <c r="F67" s="4" t="s">
        <v>25</v>
      </c>
      <c r="G67" s="4" t="s">
        <v>253</v>
      </c>
      <c r="H67" s="4">
        <v>2025</v>
      </c>
      <c r="I67" s="4" t="s">
        <v>313</v>
      </c>
      <c r="J67" s="4" t="s">
        <v>345</v>
      </c>
      <c r="K67" s="10" t="s">
        <v>346</v>
      </c>
      <c r="L67" s="4" t="s">
        <v>342</v>
      </c>
      <c r="M67" s="4" t="s">
        <v>72</v>
      </c>
      <c r="N67" s="4" t="s">
        <v>33</v>
      </c>
      <c r="O67" s="4">
        <v>2024</v>
      </c>
      <c r="P67" s="4">
        <v>69.9</v>
      </c>
      <c r="Q67" s="4" t="s">
        <v>35</v>
      </c>
      <c r="R67" s="4" t="s">
        <v>316</v>
      </c>
      <c r="S67" s="4">
        <v>30</v>
      </c>
      <c r="T67" s="4">
        <v>0</v>
      </c>
      <c r="U67" s="4" t="s">
        <v>39</v>
      </c>
    </row>
    <row r="68" customHeight="1" spans="1:21">
      <c r="A68" s="4">
        <v>67</v>
      </c>
      <c r="B68" s="4" t="s">
        <v>21</v>
      </c>
      <c r="C68" s="4" t="s">
        <v>347</v>
      </c>
      <c r="D68" s="10" t="s">
        <v>348</v>
      </c>
      <c r="E68" s="4" t="s">
        <v>24</v>
      </c>
      <c r="F68" s="4" t="s">
        <v>25</v>
      </c>
      <c r="G68" s="4" t="s">
        <v>253</v>
      </c>
      <c r="H68" s="4">
        <v>2025</v>
      </c>
      <c r="I68" s="4" t="s">
        <v>313</v>
      </c>
      <c r="J68" s="4" t="s">
        <v>349</v>
      </c>
      <c r="K68" s="10" t="s">
        <v>350</v>
      </c>
      <c r="L68" s="4" t="s">
        <v>351</v>
      </c>
      <c r="M68" s="4" t="s">
        <v>72</v>
      </c>
      <c r="N68" s="4" t="s">
        <v>55</v>
      </c>
      <c r="O68" s="4">
        <v>2007</v>
      </c>
      <c r="P68" s="4">
        <v>42.9</v>
      </c>
      <c r="Q68" s="4" t="s">
        <v>35</v>
      </c>
      <c r="R68" s="4" t="s">
        <v>316</v>
      </c>
      <c r="S68" s="4">
        <v>8</v>
      </c>
      <c r="T68" s="4">
        <v>0</v>
      </c>
      <c r="U68" s="4" t="s">
        <v>39</v>
      </c>
    </row>
    <row r="69" customHeight="1" spans="1:21">
      <c r="A69" s="4">
        <v>68</v>
      </c>
      <c r="B69" s="4" t="s">
        <v>21</v>
      </c>
      <c r="C69" s="4" t="s">
        <v>352</v>
      </c>
      <c r="D69" s="4"/>
      <c r="E69" s="4" t="s">
        <v>24</v>
      </c>
      <c r="F69" s="4" t="s">
        <v>25</v>
      </c>
      <c r="G69" s="4" t="s">
        <v>353</v>
      </c>
      <c r="H69" s="4">
        <v>2025</v>
      </c>
      <c r="I69" s="4" t="s">
        <v>354</v>
      </c>
      <c r="J69" s="4" t="s">
        <v>352</v>
      </c>
      <c r="K69" s="4" t="s">
        <v>355</v>
      </c>
      <c r="L69" s="4" t="s">
        <v>356</v>
      </c>
      <c r="M69" s="4" t="s">
        <v>72</v>
      </c>
      <c r="N69" s="4" t="s">
        <v>55</v>
      </c>
      <c r="O69" s="4">
        <v>2020</v>
      </c>
      <c r="P69" s="4">
        <v>38.9</v>
      </c>
      <c r="Q69" s="4" t="s">
        <v>35</v>
      </c>
      <c r="R69" s="4" t="s">
        <v>316</v>
      </c>
      <c r="S69" s="4">
        <v>2</v>
      </c>
      <c r="T69" s="4">
        <v>0</v>
      </c>
      <c r="U69" s="4" t="s">
        <v>39</v>
      </c>
    </row>
    <row r="70" customHeight="1" spans="1:21">
      <c r="A70" s="4">
        <v>69</v>
      </c>
      <c r="B70" s="4" t="s">
        <v>21</v>
      </c>
      <c r="C70" s="4" t="s">
        <v>357</v>
      </c>
      <c r="D70" s="10" t="s">
        <v>358</v>
      </c>
      <c r="E70" s="4" t="s">
        <v>24</v>
      </c>
      <c r="F70" s="4" t="s">
        <v>25</v>
      </c>
      <c r="G70" s="4" t="s">
        <v>42</v>
      </c>
      <c r="H70" s="4" t="s">
        <v>359</v>
      </c>
      <c r="I70" s="4" t="s">
        <v>360</v>
      </c>
      <c r="J70" s="4" t="s">
        <v>218</v>
      </c>
      <c r="K70" s="4" t="s">
        <v>219</v>
      </c>
      <c r="L70" s="4" t="s">
        <v>220</v>
      </c>
      <c r="M70" s="4" t="s">
        <v>221</v>
      </c>
      <c r="N70" s="4" t="s">
        <v>61</v>
      </c>
      <c r="O70" s="4" t="s">
        <v>56</v>
      </c>
      <c r="P70" s="4" t="s">
        <v>222</v>
      </c>
      <c r="Q70" s="4" t="s">
        <v>35</v>
      </c>
      <c r="R70" s="4" t="s">
        <v>36</v>
      </c>
      <c r="S70" s="4"/>
      <c r="T70" s="4">
        <v>1</v>
      </c>
      <c r="U70" s="9" t="s">
        <v>39</v>
      </c>
    </row>
    <row r="71" customHeight="1" spans="1:21">
      <c r="A71" s="4">
        <v>70</v>
      </c>
      <c r="B71" s="4" t="s">
        <v>21</v>
      </c>
      <c r="C71" s="6" t="s">
        <v>361</v>
      </c>
      <c r="D71" s="10" t="s">
        <v>358</v>
      </c>
      <c r="E71" s="4" t="s">
        <v>24</v>
      </c>
      <c r="F71" s="4" t="s">
        <v>25</v>
      </c>
      <c r="G71" s="4" t="s">
        <v>42</v>
      </c>
      <c r="H71" s="4" t="s">
        <v>359</v>
      </c>
      <c r="I71" s="4" t="s">
        <v>360</v>
      </c>
      <c r="J71" s="4" t="s">
        <v>207</v>
      </c>
      <c r="K71" s="4" t="s">
        <v>208</v>
      </c>
      <c r="L71" s="4" t="s">
        <v>209</v>
      </c>
      <c r="M71" s="4" t="s">
        <v>54</v>
      </c>
      <c r="N71" s="4" t="s">
        <v>55</v>
      </c>
      <c r="O71" s="4" t="s">
        <v>210</v>
      </c>
      <c r="P71" s="4" t="s">
        <v>196</v>
      </c>
      <c r="Q71" s="4" t="s">
        <v>35</v>
      </c>
      <c r="R71" s="4" t="s">
        <v>36</v>
      </c>
      <c r="S71" s="4"/>
      <c r="T71" s="4">
        <v>1</v>
      </c>
      <c r="U71" s="9" t="s">
        <v>39</v>
      </c>
    </row>
    <row r="72" customHeight="1" spans="1:21">
      <c r="A72" s="4">
        <v>71</v>
      </c>
      <c r="B72" s="4" t="s">
        <v>21</v>
      </c>
      <c r="C72" s="7"/>
      <c r="D72" s="10" t="s">
        <v>358</v>
      </c>
      <c r="E72" s="4" t="s">
        <v>24</v>
      </c>
      <c r="F72" s="4" t="s">
        <v>25</v>
      </c>
      <c r="G72" s="4" t="s">
        <v>42</v>
      </c>
      <c r="H72" s="4" t="s">
        <v>359</v>
      </c>
      <c r="I72" s="4" t="s">
        <v>360</v>
      </c>
      <c r="J72" s="4" t="s">
        <v>362</v>
      </c>
      <c r="K72" s="4" t="s">
        <v>212</v>
      </c>
      <c r="L72" s="4" t="s">
        <v>213</v>
      </c>
      <c r="M72" s="4" t="s">
        <v>54</v>
      </c>
      <c r="N72" s="4" t="s">
        <v>55</v>
      </c>
      <c r="O72" s="4" t="s">
        <v>56</v>
      </c>
      <c r="P72" s="4" t="s">
        <v>63</v>
      </c>
      <c r="Q72" s="4" t="s">
        <v>35</v>
      </c>
      <c r="R72" s="4" t="s">
        <v>36</v>
      </c>
      <c r="S72" s="4"/>
      <c r="T72" s="4">
        <v>1</v>
      </c>
      <c r="U72" s="9" t="s">
        <v>39</v>
      </c>
    </row>
    <row r="73" customHeight="1" spans="1:21">
      <c r="A73" s="4">
        <v>72</v>
      </c>
      <c r="B73" s="4" t="s">
        <v>21</v>
      </c>
      <c r="C73" s="8"/>
      <c r="D73" s="10" t="s">
        <v>358</v>
      </c>
      <c r="E73" s="4" t="s">
        <v>24</v>
      </c>
      <c r="F73" s="4" t="s">
        <v>25</v>
      </c>
      <c r="G73" s="4" t="s">
        <v>42</v>
      </c>
      <c r="H73" s="4" t="s">
        <v>359</v>
      </c>
      <c r="I73" s="4" t="s">
        <v>360</v>
      </c>
      <c r="J73" s="4" t="s">
        <v>214</v>
      </c>
      <c r="K73" s="4" t="s">
        <v>215</v>
      </c>
      <c r="L73" s="4" t="s">
        <v>216</v>
      </c>
      <c r="M73" s="4" t="s">
        <v>54</v>
      </c>
      <c r="N73" s="4" t="s">
        <v>55</v>
      </c>
      <c r="O73" s="4" t="s">
        <v>217</v>
      </c>
      <c r="P73" s="4" t="s">
        <v>63</v>
      </c>
      <c r="Q73" s="4" t="s">
        <v>35</v>
      </c>
      <c r="R73" s="4" t="s">
        <v>36</v>
      </c>
      <c r="S73" s="4"/>
      <c r="T73" s="4">
        <v>1</v>
      </c>
      <c r="U73" s="9" t="s">
        <v>39</v>
      </c>
    </row>
    <row r="74" customHeight="1" spans="1:21">
      <c r="A74" s="4">
        <v>73</v>
      </c>
      <c r="B74" s="4" t="s">
        <v>21</v>
      </c>
      <c r="C74" s="4" t="s">
        <v>363</v>
      </c>
      <c r="D74" s="10" t="s">
        <v>358</v>
      </c>
      <c r="E74" s="4" t="s">
        <v>24</v>
      </c>
      <c r="F74" s="4" t="s">
        <v>25</v>
      </c>
      <c r="G74" s="4" t="s">
        <v>42</v>
      </c>
      <c r="H74" s="4" t="s">
        <v>359</v>
      </c>
      <c r="I74" s="4" t="s">
        <v>360</v>
      </c>
      <c r="J74" s="4" t="s">
        <v>364</v>
      </c>
      <c r="K74" s="4" t="s">
        <v>365</v>
      </c>
      <c r="L74" s="4" t="s">
        <v>366</v>
      </c>
      <c r="M74" s="4" t="s">
        <v>168</v>
      </c>
      <c r="N74" s="4" t="s">
        <v>134</v>
      </c>
      <c r="O74" s="4" t="s">
        <v>367</v>
      </c>
      <c r="P74" s="4" t="s">
        <v>58</v>
      </c>
      <c r="Q74" s="4" t="s">
        <v>35</v>
      </c>
      <c r="R74" s="4" t="s">
        <v>36</v>
      </c>
      <c r="S74" s="4"/>
      <c r="T74" s="4">
        <v>1</v>
      </c>
      <c r="U74" s="9" t="s">
        <v>39</v>
      </c>
    </row>
    <row r="75" customHeight="1" spans="1:21">
      <c r="A75" s="4">
        <v>74</v>
      </c>
      <c r="B75" s="4" t="s">
        <v>21</v>
      </c>
      <c r="C75" s="6" t="s">
        <v>368</v>
      </c>
      <c r="D75" s="10" t="s">
        <v>358</v>
      </c>
      <c r="E75" s="4" t="s">
        <v>24</v>
      </c>
      <c r="F75" s="4" t="s">
        <v>25</v>
      </c>
      <c r="G75" s="4" t="s">
        <v>42</v>
      </c>
      <c r="H75" s="4" t="s">
        <v>359</v>
      </c>
      <c r="I75" s="4" t="s">
        <v>360</v>
      </c>
      <c r="J75" s="4" t="s">
        <v>369</v>
      </c>
      <c r="K75" s="4" t="s">
        <v>206</v>
      </c>
      <c r="L75" s="4" t="s">
        <v>370</v>
      </c>
      <c r="M75" s="4" t="s">
        <v>72</v>
      </c>
      <c r="N75" s="4" t="s">
        <v>33</v>
      </c>
      <c r="O75" s="4">
        <v>2022</v>
      </c>
      <c r="P75" s="4">
        <v>48</v>
      </c>
      <c r="Q75" s="4" t="s">
        <v>35</v>
      </c>
      <c r="R75" s="4" t="s">
        <v>36</v>
      </c>
      <c r="S75" s="4"/>
      <c r="T75" s="4">
        <v>1</v>
      </c>
      <c r="U75" s="9" t="s">
        <v>84</v>
      </c>
    </row>
    <row r="76" customHeight="1" spans="1:21">
      <c r="A76" s="4">
        <v>75</v>
      </c>
      <c r="B76" s="4" t="s">
        <v>21</v>
      </c>
      <c r="C76" s="7"/>
      <c r="D76" s="10" t="s">
        <v>358</v>
      </c>
      <c r="E76" s="4" t="s">
        <v>24</v>
      </c>
      <c r="F76" s="4" t="s">
        <v>25</v>
      </c>
      <c r="G76" s="4" t="s">
        <v>42</v>
      </c>
      <c r="H76" s="4" t="s">
        <v>359</v>
      </c>
      <c r="I76" s="4" t="s">
        <v>360</v>
      </c>
      <c r="J76" s="4" t="s">
        <v>371</v>
      </c>
      <c r="K76" s="4" t="s">
        <v>204</v>
      </c>
      <c r="L76" s="4" t="s">
        <v>370</v>
      </c>
      <c r="M76" s="4" t="s">
        <v>72</v>
      </c>
      <c r="N76" s="4" t="s">
        <v>33</v>
      </c>
      <c r="O76" s="4">
        <v>2022</v>
      </c>
      <c r="P76" s="4">
        <v>48</v>
      </c>
      <c r="Q76" s="4" t="s">
        <v>35</v>
      </c>
      <c r="R76" s="4" t="s">
        <v>36</v>
      </c>
      <c r="S76" s="4"/>
      <c r="T76" s="4">
        <v>1</v>
      </c>
      <c r="U76" s="9" t="s">
        <v>84</v>
      </c>
    </row>
    <row r="77" customHeight="1" spans="1:21">
      <c r="A77" s="4">
        <v>76</v>
      </c>
      <c r="B77" s="4" t="s">
        <v>21</v>
      </c>
      <c r="C77" s="8"/>
      <c r="D77" s="10" t="s">
        <v>358</v>
      </c>
      <c r="E77" s="4" t="s">
        <v>24</v>
      </c>
      <c r="F77" s="4" t="s">
        <v>25</v>
      </c>
      <c r="G77" s="4" t="s">
        <v>42</v>
      </c>
      <c r="H77" s="4" t="s">
        <v>359</v>
      </c>
      <c r="I77" s="4" t="s">
        <v>360</v>
      </c>
      <c r="J77" s="4" t="s">
        <v>372</v>
      </c>
      <c r="K77" s="4" t="s">
        <v>200</v>
      </c>
      <c r="L77" s="4" t="s">
        <v>370</v>
      </c>
      <c r="M77" s="4" t="s">
        <v>72</v>
      </c>
      <c r="N77" s="4" t="s">
        <v>33</v>
      </c>
      <c r="O77" s="4">
        <v>2023</v>
      </c>
      <c r="P77" s="4">
        <v>52</v>
      </c>
      <c r="Q77" s="4" t="s">
        <v>35</v>
      </c>
      <c r="R77" s="4" t="s">
        <v>36</v>
      </c>
      <c r="S77" s="4"/>
      <c r="T77" s="4">
        <v>1</v>
      </c>
      <c r="U77" s="9" t="s">
        <v>84</v>
      </c>
    </row>
    <row r="78" customHeight="1" spans="1:21">
      <c r="A78" s="4">
        <v>77</v>
      </c>
      <c r="B78" s="4" t="s">
        <v>21</v>
      </c>
      <c r="C78" s="4" t="s">
        <v>373</v>
      </c>
      <c r="D78" s="10" t="s">
        <v>374</v>
      </c>
      <c r="E78" s="4" t="s">
        <v>375</v>
      </c>
      <c r="F78" s="4" t="s">
        <v>25</v>
      </c>
      <c r="G78" s="4" t="s">
        <v>42</v>
      </c>
      <c r="H78" s="4" t="s">
        <v>359</v>
      </c>
      <c r="I78" s="4" t="s">
        <v>360</v>
      </c>
      <c r="J78" s="4" t="s">
        <v>77</v>
      </c>
      <c r="K78" s="10" t="s">
        <v>376</v>
      </c>
      <c r="L78" s="4" t="s">
        <v>79</v>
      </c>
      <c r="M78" s="4" t="s">
        <v>80</v>
      </c>
      <c r="N78" s="4" t="s">
        <v>81</v>
      </c>
      <c r="O78" s="4">
        <v>2022</v>
      </c>
      <c r="P78" s="4">
        <v>39.5</v>
      </c>
      <c r="Q78" s="4" t="s">
        <v>35</v>
      </c>
      <c r="R78" s="4" t="s">
        <v>36</v>
      </c>
      <c r="S78" s="4"/>
      <c r="T78" s="4">
        <v>1</v>
      </c>
      <c r="U78" s="9" t="s">
        <v>84</v>
      </c>
    </row>
    <row r="79" customHeight="1" spans="1:21">
      <c r="A79" s="4">
        <v>78</v>
      </c>
      <c r="B79" s="4" t="s">
        <v>21</v>
      </c>
      <c r="C79" s="4" t="s">
        <v>377</v>
      </c>
      <c r="D79" s="10" t="s">
        <v>378</v>
      </c>
      <c r="E79" s="4" t="s">
        <v>375</v>
      </c>
      <c r="F79" s="4" t="s">
        <v>25</v>
      </c>
      <c r="G79" s="4" t="s">
        <v>42</v>
      </c>
      <c r="H79" s="4" t="s">
        <v>359</v>
      </c>
      <c r="I79" s="4" t="s">
        <v>360</v>
      </c>
      <c r="J79" s="4" t="s">
        <v>379</v>
      </c>
      <c r="K79" s="4" t="s">
        <v>380</v>
      </c>
      <c r="L79" s="4" t="s">
        <v>381</v>
      </c>
      <c r="M79" s="4" t="s">
        <v>72</v>
      </c>
      <c r="N79" s="4" t="s">
        <v>61</v>
      </c>
      <c r="O79" s="4" t="s">
        <v>192</v>
      </c>
      <c r="P79" s="4" t="s">
        <v>382</v>
      </c>
      <c r="Q79" s="4" t="s">
        <v>35</v>
      </c>
      <c r="R79" s="4" t="s">
        <v>36</v>
      </c>
      <c r="S79" s="4"/>
      <c r="T79" s="4">
        <v>1</v>
      </c>
      <c r="U79" s="9" t="s">
        <v>39</v>
      </c>
    </row>
    <row r="80" customHeight="1" spans="1:21">
      <c r="A80" s="4">
        <v>79</v>
      </c>
      <c r="B80" s="4" t="s">
        <v>21</v>
      </c>
      <c r="C80" s="4" t="s">
        <v>357</v>
      </c>
      <c r="D80" s="10" t="s">
        <v>358</v>
      </c>
      <c r="E80" s="4" t="s">
        <v>24</v>
      </c>
      <c r="F80" s="4" t="s">
        <v>25</v>
      </c>
      <c r="G80" s="4" t="s">
        <v>42</v>
      </c>
      <c r="H80" s="4" t="s">
        <v>359</v>
      </c>
      <c r="I80" s="4" t="s">
        <v>383</v>
      </c>
      <c r="J80" s="4" t="s">
        <v>218</v>
      </c>
      <c r="K80" s="4" t="s">
        <v>219</v>
      </c>
      <c r="L80" s="4" t="s">
        <v>220</v>
      </c>
      <c r="M80" s="4" t="s">
        <v>221</v>
      </c>
      <c r="N80" s="4" t="s">
        <v>61</v>
      </c>
      <c r="O80" s="4" t="s">
        <v>56</v>
      </c>
      <c r="P80" s="4" t="s">
        <v>222</v>
      </c>
      <c r="Q80" s="4" t="s">
        <v>35</v>
      </c>
      <c r="R80" s="4" t="s">
        <v>36</v>
      </c>
      <c r="S80" s="4"/>
      <c r="T80" s="4">
        <v>1</v>
      </c>
      <c r="U80" s="9" t="s">
        <v>39</v>
      </c>
    </row>
    <row r="81" customHeight="1" spans="1:21">
      <c r="A81" s="4">
        <v>80</v>
      </c>
      <c r="B81" s="4" t="s">
        <v>21</v>
      </c>
      <c r="C81" s="6" t="s">
        <v>361</v>
      </c>
      <c r="D81" s="10" t="s">
        <v>358</v>
      </c>
      <c r="E81" s="4" t="s">
        <v>24</v>
      </c>
      <c r="F81" s="4" t="s">
        <v>25</v>
      </c>
      <c r="G81" s="4" t="s">
        <v>42</v>
      </c>
      <c r="H81" s="4" t="s">
        <v>359</v>
      </c>
      <c r="I81" s="4" t="s">
        <v>383</v>
      </c>
      <c r="J81" s="4" t="s">
        <v>207</v>
      </c>
      <c r="K81" s="4" t="s">
        <v>208</v>
      </c>
      <c r="L81" s="4" t="s">
        <v>209</v>
      </c>
      <c r="M81" s="4" t="s">
        <v>54</v>
      </c>
      <c r="N81" s="4" t="s">
        <v>55</v>
      </c>
      <c r="O81" s="4" t="s">
        <v>210</v>
      </c>
      <c r="P81" s="4" t="s">
        <v>196</v>
      </c>
      <c r="Q81" s="4" t="s">
        <v>35</v>
      </c>
      <c r="R81" s="4" t="s">
        <v>36</v>
      </c>
      <c r="S81" s="4"/>
      <c r="T81" s="4">
        <v>1</v>
      </c>
      <c r="U81" s="9" t="s">
        <v>39</v>
      </c>
    </row>
    <row r="82" customHeight="1" spans="1:21">
      <c r="A82" s="4">
        <v>81</v>
      </c>
      <c r="B82" s="4" t="s">
        <v>21</v>
      </c>
      <c r="C82" s="7"/>
      <c r="D82" s="10" t="s">
        <v>358</v>
      </c>
      <c r="E82" s="4" t="s">
        <v>24</v>
      </c>
      <c r="F82" s="4" t="s">
        <v>25</v>
      </c>
      <c r="G82" s="4" t="s">
        <v>42</v>
      </c>
      <c r="H82" s="4" t="s">
        <v>359</v>
      </c>
      <c r="I82" s="4" t="s">
        <v>383</v>
      </c>
      <c r="J82" s="4" t="s">
        <v>362</v>
      </c>
      <c r="K82" s="4" t="s">
        <v>212</v>
      </c>
      <c r="L82" s="4" t="s">
        <v>213</v>
      </c>
      <c r="M82" s="4" t="s">
        <v>54</v>
      </c>
      <c r="N82" s="4" t="s">
        <v>55</v>
      </c>
      <c r="O82" s="4" t="s">
        <v>56</v>
      </c>
      <c r="P82" s="4" t="s">
        <v>63</v>
      </c>
      <c r="Q82" s="4" t="s">
        <v>35</v>
      </c>
      <c r="R82" s="4" t="s">
        <v>36</v>
      </c>
      <c r="S82" s="4"/>
      <c r="T82" s="4">
        <v>1</v>
      </c>
      <c r="U82" s="9" t="s">
        <v>39</v>
      </c>
    </row>
    <row r="83" customHeight="1" spans="1:21">
      <c r="A83" s="4">
        <v>82</v>
      </c>
      <c r="B83" s="4" t="s">
        <v>21</v>
      </c>
      <c r="C83" s="8"/>
      <c r="D83" s="10" t="s">
        <v>358</v>
      </c>
      <c r="E83" s="4" t="s">
        <v>24</v>
      </c>
      <c r="F83" s="4" t="s">
        <v>25</v>
      </c>
      <c r="G83" s="4" t="s">
        <v>42</v>
      </c>
      <c r="H83" s="4" t="s">
        <v>359</v>
      </c>
      <c r="I83" s="4" t="s">
        <v>383</v>
      </c>
      <c r="J83" s="4" t="s">
        <v>214</v>
      </c>
      <c r="K83" s="4" t="s">
        <v>215</v>
      </c>
      <c r="L83" s="4" t="s">
        <v>216</v>
      </c>
      <c r="M83" s="4" t="s">
        <v>54</v>
      </c>
      <c r="N83" s="4" t="s">
        <v>55</v>
      </c>
      <c r="O83" s="4" t="s">
        <v>217</v>
      </c>
      <c r="P83" s="4" t="s">
        <v>63</v>
      </c>
      <c r="Q83" s="4" t="s">
        <v>35</v>
      </c>
      <c r="R83" s="4" t="s">
        <v>36</v>
      </c>
      <c r="S83" s="4"/>
      <c r="T83" s="4">
        <v>1</v>
      </c>
      <c r="U83" s="9" t="s">
        <v>39</v>
      </c>
    </row>
    <row r="84" customHeight="1" spans="1:21">
      <c r="A84" s="4">
        <v>83</v>
      </c>
      <c r="B84" s="4" t="s">
        <v>21</v>
      </c>
      <c r="C84" s="4" t="s">
        <v>363</v>
      </c>
      <c r="D84" s="10" t="s">
        <v>358</v>
      </c>
      <c r="E84" s="4" t="s">
        <v>24</v>
      </c>
      <c r="F84" s="4" t="s">
        <v>25</v>
      </c>
      <c r="G84" s="4" t="s">
        <v>42</v>
      </c>
      <c r="H84" s="4" t="s">
        <v>359</v>
      </c>
      <c r="I84" s="4" t="s">
        <v>383</v>
      </c>
      <c r="J84" s="4" t="s">
        <v>364</v>
      </c>
      <c r="K84" s="4" t="s">
        <v>365</v>
      </c>
      <c r="L84" s="4" t="s">
        <v>366</v>
      </c>
      <c r="M84" s="4" t="s">
        <v>168</v>
      </c>
      <c r="N84" s="4" t="s">
        <v>134</v>
      </c>
      <c r="O84" s="4" t="s">
        <v>367</v>
      </c>
      <c r="P84" s="4" t="s">
        <v>58</v>
      </c>
      <c r="Q84" s="4" t="s">
        <v>35</v>
      </c>
      <c r="R84" s="4" t="s">
        <v>36</v>
      </c>
      <c r="S84" s="4"/>
      <c r="T84" s="4">
        <v>1</v>
      </c>
      <c r="U84" s="9" t="s">
        <v>39</v>
      </c>
    </row>
    <row r="85" customHeight="1" spans="1:21">
      <c r="A85" s="4">
        <v>84</v>
      </c>
      <c r="B85" s="4" t="s">
        <v>21</v>
      </c>
      <c r="C85" s="6" t="s">
        <v>368</v>
      </c>
      <c r="D85" s="10" t="s">
        <v>358</v>
      </c>
      <c r="E85" s="4" t="s">
        <v>24</v>
      </c>
      <c r="F85" s="4" t="s">
        <v>25</v>
      </c>
      <c r="G85" s="4" t="s">
        <v>42</v>
      </c>
      <c r="H85" s="4" t="s">
        <v>359</v>
      </c>
      <c r="I85" s="4" t="s">
        <v>383</v>
      </c>
      <c r="J85" s="4" t="s">
        <v>369</v>
      </c>
      <c r="K85" s="4" t="s">
        <v>206</v>
      </c>
      <c r="L85" s="4" t="s">
        <v>370</v>
      </c>
      <c r="M85" s="4" t="s">
        <v>72</v>
      </c>
      <c r="N85" s="4" t="s">
        <v>33</v>
      </c>
      <c r="O85" s="4">
        <v>2022</v>
      </c>
      <c r="P85" s="4">
        <v>48</v>
      </c>
      <c r="Q85" s="4" t="s">
        <v>35</v>
      </c>
      <c r="R85" s="4" t="s">
        <v>36</v>
      </c>
      <c r="S85" s="4"/>
      <c r="T85" s="4">
        <v>1</v>
      </c>
      <c r="U85" s="9" t="s">
        <v>84</v>
      </c>
    </row>
    <row r="86" customHeight="1" spans="1:21">
      <c r="A86" s="4">
        <v>85</v>
      </c>
      <c r="B86" s="4" t="s">
        <v>21</v>
      </c>
      <c r="C86" s="7"/>
      <c r="D86" s="10" t="s">
        <v>358</v>
      </c>
      <c r="E86" s="4" t="s">
        <v>24</v>
      </c>
      <c r="F86" s="4" t="s">
        <v>25</v>
      </c>
      <c r="G86" s="4" t="s">
        <v>42</v>
      </c>
      <c r="H86" s="4" t="s">
        <v>359</v>
      </c>
      <c r="I86" s="4" t="s">
        <v>383</v>
      </c>
      <c r="J86" s="4" t="s">
        <v>371</v>
      </c>
      <c r="K86" s="4" t="s">
        <v>204</v>
      </c>
      <c r="L86" s="4" t="s">
        <v>370</v>
      </c>
      <c r="M86" s="4" t="s">
        <v>72</v>
      </c>
      <c r="N86" s="4" t="s">
        <v>33</v>
      </c>
      <c r="O86" s="4">
        <v>2022</v>
      </c>
      <c r="P86" s="4">
        <v>48</v>
      </c>
      <c r="Q86" s="4" t="s">
        <v>35</v>
      </c>
      <c r="R86" s="4" t="s">
        <v>36</v>
      </c>
      <c r="S86" s="4"/>
      <c r="T86" s="4">
        <v>1</v>
      </c>
      <c r="U86" s="9" t="s">
        <v>84</v>
      </c>
    </row>
    <row r="87" customHeight="1" spans="1:21">
      <c r="A87" s="4">
        <v>86</v>
      </c>
      <c r="B87" s="4" t="s">
        <v>21</v>
      </c>
      <c r="C87" s="8"/>
      <c r="D87" s="10" t="s">
        <v>358</v>
      </c>
      <c r="E87" s="4" t="s">
        <v>24</v>
      </c>
      <c r="F87" s="4" t="s">
        <v>25</v>
      </c>
      <c r="G87" s="4" t="s">
        <v>42</v>
      </c>
      <c r="H87" s="4" t="s">
        <v>359</v>
      </c>
      <c r="I87" s="4" t="s">
        <v>383</v>
      </c>
      <c r="J87" s="4" t="s">
        <v>372</v>
      </c>
      <c r="K87" s="4" t="s">
        <v>200</v>
      </c>
      <c r="L87" s="4" t="s">
        <v>370</v>
      </c>
      <c r="M87" s="4" t="s">
        <v>72</v>
      </c>
      <c r="N87" s="4" t="s">
        <v>33</v>
      </c>
      <c r="O87" s="4">
        <v>2023</v>
      </c>
      <c r="P87" s="4">
        <v>52</v>
      </c>
      <c r="Q87" s="4" t="s">
        <v>35</v>
      </c>
      <c r="R87" s="4" t="s">
        <v>36</v>
      </c>
      <c r="S87" s="4"/>
      <c r="T87" s="4">
        <v>1</v>
      </c>
      <c r="U87" s="9" t="s">
        <v>84</v>
      </c>
    </row>
    <row r="88" customHeight="1" spans="1:21">
      <c r="A88" s="4">
        <v>87</v>
      </c>
      <c r="B88" s="4" t="s">
        <v>21</v>
      </c>
      <c r="C88" s="4" t="s">
        <v>373</v>
      </c>
      <c r="D88" s="10" t="s">
        <v>374</v>
      </c>
      <c r="E88" s="4" t="s">
        <v>375</v>
      </c>
      <c r="F88" s="4" t="s">
        <v>25</v>
      </c>
      <c r="G88" s="4" t="s">
        <v>42</v>
      </c>
      <c r="H88" s="4" t="s">
        <v>359</v>
      </c>
      <c r="I88" s="4" t="s">
        <v>383</v>
      </c>
      <c r="J88" s="4" t="s">
        <v>77</v>
      </c>
      <c r="K88" s="10" t="s">
        <v>376</v>
      </c>
      <c r="L88" s="4" t="s">
        <v>79</v>
      </c>
      <c r="M88" s="4" t="s">
        <v>80</v>
      </c>
      <c r="N88" s="4" t="s">
        <v>81</v>
      </c>
      <c r="O88" s="4">
        <v>2022</v>
      </c>
      <c r="P88" s="4">
        <v>39.5</v>
      </c>
      <c r="Q88" s="4" t="s">
        <v>35</v>
      </c>
      <c r="R88" s="4" t="s">
        <v>36</v>
      </c>
      <c r="S88" s="4"/>
      <c r="T88" s="4">
        <v>1</v>
      </c>
      <c r="U88" s="9" t="s">
        <v>84</v>
      </c>
    </row>
    <row r="89" customHeight="1" spans="1:21">
      <c r="A89" s="4">
        <v>88</v>
      </c>
      <c r="B89" s="4" t="s">
        <v>21</v>
      </c>
      <c r="C89" s="4" t="s">
        <v>377</v>
      </c>
      <c r="D89" s="10" t="s">
        <v>378</v>
      </c>
      <c r="E89" s="4" t="s">
        <v>375</v>
      </c>
      <c r="F89" s="4" t="s">
        <v>25</v>
      </c>
      <c r="G89" s="4" t="s">
        <v>42</v>
      </c>
      <c r="H89" s="4" t="s">
        <v>359</v>
      </c>
      <c r="I89" s="4" t="s">
        <v>383</v>
      </c>
      <c r="J89" s="4" t="s">
        <v>379</v>
      </c>
      <c r="K89" s="4" t="s">
        <v>380</v>
      </c>
      <c r="L89" s="4" t="s">
        <v>381</v>
      </c>
      <c r="M89" s="4" t="s">
        <v>72</v>
      </c>
      <c r="N89" s="4" t="s">
        <v>61</v>
      </c>
      <c r="O89" s="4" t="s">
        <v>192</v>
      </c>
      <c r="P89" s="4" t="s">
        <v>382</v>
      </c>
      <c r="Q89" s="4" t="s">
        <v>35</v>
      </c>
      <c r="R89" s="4" t="s">
        <v>36</v>
      </c>
      <c r="S89" s="4"/>
      <c r="T89" s="4">
        <v>1</v>
      </c>
      <c r="U89" s="9" t="s">
        <v>39</v>
      </c>
    </row>
    <row r="90" customHeight="1" spans="1:21">
      <c r="A90" s="4">
        <v>89</v>
      </c>
      <c r="B90" s="4" t="s">
        <v>21</v>
      </c>
      <c r="C90" s="6" t="s">
        <v>384</v>
      </c>
      <c r="D90" s="4">
        <v>34021200012</v>
      </c>
      <c r="E90" s="4" t="s">
        <v>24</v>
      </c>
      <c r="F90" s="4" t="s">
        <v>25</v>
      </c>
      <c r="G90" s="4" t="s">
        <v>122</v>
      </c>
      <c r="H90" s="4" t="s">
        <v>359</v>
      </c>
      <c r="I90" s="4" t="s">
        <v>385</v>
      </c>
      <c r="J90" s="4" t="s">
        <v>194</v>
      </c>
      <c r="K90" s="4" t="s">
        <v>386</v>
      </c>
      <c r="L90" s="4" t="s">
        <v>191</v>
      </c>
      <c r="M90" s="4" t="s">
        <v>32</v>
      </c>
      <c r="N90" s="4" t="s">
        <v>33</v>
      </c>
      <c r="O90" s="4" t="s">
        <v>192</v>
      </c>
      <c r="P90" s="4" t="s">
        <v>196</v>
      </c>
      <c r="Q90" s="4" t="s">
        <v>35</v>
      </c>
      <c r="R90" s="4" t="s">
        <v>36</v>
      </c>
      <c r="S90" s="4"/>
      <c r="T90" s="4">
        <v>1</v>
      </c>
      <c r="U90" s="9" t="s">
        <v>84</v>
      </c>
    </row>
    <row r="91" customHeight="1" spans="1:21">
      <c r="A91" s="4">
        <v>90</v>
      </c>
      <c r="B91" s="4" t="s">
        <v>21</v>
      </c>
      <c r="C91" s="7"/>
      <c r="D91" s="4">
        <v>34021200012</v>
      </c>
      <c r="E91" s="4" t="s">
        <v>24</v>
      </c>
      <c r="F91" s="4" t="s">
        <v>25</v>
      </c>
      <c r="G91" s="4" t="s">
        <v>122</v>
      </c>
      <c r="H91" s="4" t="s">
        <v>359</v>
      </c>
      <c r="I91" s="4" t="s">
        <v>385</v>
      </c>
      <c r="J91" s="4" t="s">
        <v>189</v>
      </c>
      <c r="K91" s="4" t="s">
        <v>387</v>
      </c>
      <c r="L91" s="4" t="s">
        <v>191</v>
      </c>
      <c r="M91" s="4" t="s">
        <v>32</v>
      </c>
      <c r="N91" s="4" t="s">
        <v>33</v>
      </c>
      <c r="O91" s="4" t="s">
        <v>192</v>
      </c>
      <c r="P91" s="4" t="s">
        <v>193</v>
      </c>
      <c r="Q91" s="4" t="s">
        <v>35</v>
      </c>
      <c r="R91" s="4" t="s">
        <v>36</v>
      </c>
      <c r="S91" s="4"/>
      <c r="T91" s="4">
        <v>1</v>
      </c>
      <c r="U91" s="9" t="s">
        <v>84</v>
      </c>
    </row>
    <row r="92" customHeight="1" spans="1:21">
      <c r="A92" s="4">
        <v>91</v>
      </c>
      <c r="B92" s="4" t="s">
        <v>21</v>
      </c>
      <c r="C92" s="7"/>
      <c r="D92" s="4">
        <v>34021200012</v>
      </c>
      <c r="E92" s="4" t="s">
        <v>24</v>
      </c>
      <c r="F92" s="4" t="s">
        <v>25</v>
      </c>
      <c r="G92" s="4" t="s">
        <v>122</v>
      </c>
      <c r="H92" s="4" t="s">
        <v>359</v>
      </c>
      <c r="I92" s="4" t="s">
        <v>385</v>
      </c>
      <c r="J92" s="4" t="s">
        <v>388</v>
      </c>
      <c r="K92" s="4" t="s">
        <v>389</v>
      </c>
      <c r="L92" s="4" t="s">
        <v>191</v>
      </c>
      <c r="M92" s="4" t="s">
        <v>32</v>
      </c>
      <c r="N92" s="4" t="s">
        <v>33</v>
      </c>
      <c r="O92" s="4" t="s">
        <v>192</v>
      </c>
      <c r="P92" s="4" t="s">
        <v>193</v>
      </c>
      <c r="Q92" s="4" t="s">
        <v>35</v>
      </c>
      <c r="R92" s="4" t="s">
        <v>36</v>
      </c>
      <c r="S92" s="4"/>
      <c r="T92" s="4">
        <v>1</v>
      </c>
      <c r="U92" s="9" t="s">
        <v>84</v>
      </c>
    </row>
    <row r="93" customHeight="1" spans="1:21">
      <c r="A93" s="4">
        <v>92</v>
      </c>
      <c r="B93" s="4" t="s">
        <v>21</v>
      </c>
      <c r="C93" s="7"/>
      <c r="D93" s="4">
        <v>34021200012</v>
      </c>
      <c r="E93" s="4" t="s">
        <v>24</v>
      </c>
      <c r="F93" s="4" t="s">
        <v>25</v>
      </c>
      <c r="G93" s="4" t="s">
        <v>122</v>
      </c>
      <c r="H93" s="4" t="s">
        <v>359</v>
      </c>
      <c r="I93" s="4" t="s">
        <v>385</v>
      </c>
      <c r="J93" s="4" t="s">
        <v>390</v>
      </c>
      <c r="K93" s="4" t="s">
        <v>391</v>
      </c>
      <c r="L93" s="4" t="s">
        <v>191</v>
      </c>
      <c r="M93" s="4" t="s">
        <v>32</v>
      </c>
      <c r="N93" s="4" t="s">
        <v>33</v>
      </c>
      <c r="O93" s="4" t="s">
        <v>192</v>
      </c>
      <c r="P93" s="4" t="s">
        <v>193</v>
      </c>
      <c r="Q93" s="4" t="s">
        <v>35</v>
      </c>
      <c r="R93" s="4" t="s">
        <v>36</v>
      </c>
      <c r="S93" s="4"/>
      <c r="T93" s="4">
        <v>1</v>
      </c>
      <c r="U93" s="9" t="s">
        <v>84</v>
      </c>
    </row>
    <row r="94" customHeight="1" spans="1:21">
      <c r="A94" s="4">
        <v>93</v>
      </c>
      <c r="B94" s="4" t="s">
        <v>21</v>
      </c>
      <c r="C94" s="7"/>
      <c r="D94" s="4">
        <v>34021200012</v>
      </c>
      <c r="E94" s="4" t="s">
        <v>24</v>
      </c>
      <c r="F94" s="4" t="s">
        <v>25</v>
      </c>
      <c r="G94" s="4" t="s">
        <v>122</v>
      </c>
      <c r="H94" s="4" t="s">
        <v>359</v>
      </c>
      <c r="I94" s="4" t="s">
        <v>385</v>
      </c>
      <c r="J94" s="4" t="s">
        <v>392</v>
      </c>
      <c r="K94" s="4" t="s">
        <v>393</v>
      </c>
      <c r="L94" s="4" t="s">
        <v>191</v>
      </c>
      <c r="M94" s="4" t="s">
        <v>32</v>
      </c>
      <c r="N94" s="4" t="s">
        <v>33</v>
      </c>
      <c r="O94" s="4" t="s">
        <v>192</v>
      </c>
      <c r="P94" s="4" t="s">
        <v>394</v>
      </c>
      <c r="Q94" s="4" t="s">
        <v>35</v>
      </c>
      <c r="R94" s="4" t="s">
        <v>36</v>
      </c>
      <c r="S94" s="4"/>
      <c r="T94" s="4">
        <v>1</v>
      </c>
      <c r="U94" s="9" t="s">
        <v>84</v>
      </c>
    </row>
    <row r="95" customHeight="1" spans="1:21">
      <c r="A95" s="4">
        <v>94</v>
      </c>
      <c r="B95" s="4" t="s">
        <v>21</v>
      </c>
      <c r="C95" s="8"/>
      <c r="D95" s="4">
        <v>34021200012</v>
      </c>
      <c r="E95" s="4" t="s">
        <v>24</v>
      </c>
      <c r="F95" s="4" t="s">
        <v>25</v>
      </c>
      <c r="G95" s="4" t="s">
        <v>122</v>
      </c>
      <c r="H95" s="4" t="s">
        <v>359</v>
      </c>
      <c r="I95" s="4" t="s">
        <v>385</v>
      </c>
      <c r="J95" s="4" t="s">
        <v>395</v>
      </c>
      <c r="K95" s="4" t="s">
        <v>396</v>
      </c>
      <c r="L95" s="4" t="s">
        <v>191</v>
      </c>
      <c r="M95" s="4" t="s">
        <v>32</v>
      </c>
      <c r="N95" s="4" t="s">
        <v>33</v>
      </c>
      <c r="O95" s="4" t="s">
        <v>192</v>
      </c>
      <c r="P95" s="4" t="s">
        <v>196</v>
      </c>
      <c r="Q95" s="4" t="s">
        <v>35</v>
      </c>
      <c r="R95" s="4" t="s">
        <v>36</v>
      </c>
      <c r="S95" s="4"/>
      <c r="T95" s="4">
        <v>1</v>
      </c>
      <c r="U95" s="9" t="s">
        <v>84</v>
      </c>
    </row>
    <row r="96" customHeight="1" spans="1:21">
      <c r="A96" s="4">
        <v>95</v>
      </c>
      <c r="B96" s="4" t="s">
        <v>21</v>
      </c>
      <c r="C96" s="4" t="s">
        <v>397</v>
      </c>
      <c r="D96" s="10" t="s">
        <v>398</v>
      </c>
      <c r="E96" s="4" t="s">
        <v>24</v>
      </c>
      <c r="F96" s="4" t="s">
        <v>25</v>
      </c>
      <c r="G96" s="4" t="s">
        <v>122</v>
      </c>
      <c r="H96" s="4" t="s">
        <v>359</v>
      </c>
      <c r="I96" s="4" t="s">
        <v>385</v>
      </c>
      <c r="J96" s="4" t="s">
        <v>399</v>
      </c>
      <c r="K96" s="4" t="s">
        <v>400</v>
      </c>
      <c r="L96" s="4" t="s">
        <v>401</v>
      </c>
      <c r="M96" s="4" t="s">
        <v>402</v>
      </c>
      <c r="N96" s="4" t="s">
        <v>55</v>
      </c>
      <c r="O96" s="4" t="s">
        <v>127</v>
      </c>
      <c r="P96" s="4" t="s">
        <v>178</v>
      </c>
      <c r="Q96" s="4" t="s">
        <v>35</v>
      </c>
      <c r="R96" s="4" t="s">
        <v>36</v>
      </c>
      <c r="S96" s="4"/>
      <c r="T96" s="4">
        <v>1</v>
      </c>
      <c r="U96" s="9" t="s">
        <v>39</v>
      </c>
    </row>
    <row r="97" customHeight="1" spans="1:21">
      <c r="A97" s="4">
        <v>96</v>
      </c>
      <c r="B97" s="4" t="s">
        <v>21</v>
      </c>
      <c r="C97" s="4" t="s">
        <v>403</v>
      </c>
      <c r="D97" s="10" t="s">
        <v>404</v>
      </c>
      <c r="E97" s="4" t="s">
        <v>24</v>
      </c>
      <c r="F97" s="4" t="s">
        <v>25</v>
      </c>
      <c r="G97" s="4" t="s">
        <v>122</v>
      </c>
      <c r="H97" s="4" t="s">
        <v>359</v>
      </c>
      <c r="I97" s="4" t="s">
        <v>385</v>
      </c>
      <c r="J97" s="4" t="s">
        <v>405</v>
      </c>
      <c r="K97" s="4" t="s">
        <v>406</v>
      </c>
      <c r="L97" s="4" t="s">
        <v>407</v>
      </c>
      <c r="M97" s="4" t="s">
        <v>32</v>
      </c>
      <c r="N97" s="4" t="s">
        <v>55</v>
      </c>
      <c r="O97" s="4">
        <v>2022</v>
      </c>
      <c r="P97" s="4">
        <v>32</v>
      </c>
      <c r="Q97" s="4" t="s">
        <v>35</v>
      </c>
      <c r="R97" s="4" t="s">
        <v>36</v>
      </c>
      <c r="S97" s="4"/>
      <c r="T97" s="4">
        <v>1</v>
      </c>
      <c r="U97" s="9" t="s">
        <v>39</v>
      </c>
    </row>
    <row r="98" customHeight="1" spans="1:21">
      <c r="A98" s="4">
        <v>97</v>
      </c>
      <c r="B98" s="4" t="s">
        <v>21</v>
      </c>
      <c r="C98" s="4" t="s">
        <v>408</v>
      </c>
      <c r="D98" s="4"/>
      <c r="E98" s="4" t="s">
        <v>409</v>
      </c>
      <c r="F98" s="4" t="s">
        <v>410</v>
      </c>
      <c r="G98" s="4" t="s">
        <v>411</v>
      </c>
      <c r="H98" s="4" t="s">
        <v>412</v>
      </c>
      <c r="I98" s="4" t="s">
        <v>413</v>
      </c>
      <c r="J98" s="4" t="s">
        <v>414</v>
      </c>
      <c r="K98" s="4" t="s">
        <v>415</v>
      </c>
      <c r="L98" s="4" t="s">
        <v>342</v>
      </c>
      <c r="M98" s="4" t="s">
        <v>416</v>
      </c>
      <c r="N98" s="4" t="s">
        <v>417</v>
      </c>
      <c r="O98" s="4">
        <v>2024</v>
      </c>
      <c r="P98" s="4">
        <v>69.9</v>
      </c>
      <c r="Q98" s="4"/>
      <c r="R98" s="4" t="s">
        <v>36</v>
      </c>
      <c r="S98" s="4">
        <v>493</v>
      </c>
      <c r="T98" s="4">
        <v>4</v>
      </c>
      <c r="U98" s="9" t="s">
        <v>84</v>
      </c>
    </row>
    <row r="99" customHeight="1" spans="1:21">
      <c r="A99" s="4">
        <v>98</v>
      </c>
      <c r="B99" s="4" t="s">
        <v>21</v>
      </c>
      <c r="C99" s="4" t="s">
        <v>408</v>
      </c>
      <c r="D99" s="4"/>
      <c r="E99" s="4" t="s">
        <v>409</v>
      </c>
      <c r="F99" s="4" t="s">
        <v>410</v>
      </c>
      <c r="G99" s="4" t="s">
        <v>411</v>
      </c>
      <c r="H99" s="4" t="s">
        <v>412</v>
      </c>
      <c r="I99" s="4" t="s">
        <v>413</v>
      </c>
      <c r="J99" s="4" t="s">
        <v>418</v>
      </c>
      <c r="K99" s="4" t="s">
        <v>419</v>
      </c>
      <c r="L99" s="4" t="s">
        <v>342</v>
      </c>
      <c r="M99" s="4" t="s">
        <v>416</v>
      </c>
      <c r="N99" s="4" t="s">
        <v>417</v>
      </c>
      <c r="O99" s="4">
        <v>2023</v>
      </c>
      <c r="P99" s="4">
        <v>72.9</v>
      </c>
      <c r="Q99" s="4"/>
      <c r="R99" s="4" t="s">
        <v>36</v>
      </c>
      <c r="S99" s="4">
        <v>493</v>
      </c>
      <c r="T99" s="4">
        <v>4</v>
      </c>
      <c r="U99" s="9" t="s">
        <v>84</v>
      </c>
    </row>
    <row r="100" customHeight="1" spans="1:21">
      <c r="A100" s="4">
        <v>99</v>
      </c>
      <c r="B100" s="4" t="s">
        <v>21</v>
      </c>
      <c r="C100" s="4" t="s">
        <v>408</v>
      </c>
      <c r="D100" s="4"/>
      <c r="E100" s="4" t="s">
        <v>409</v>
      </c>
      <c r="F100" s="4" t="s">
        <v>410</v>
      </c>
      <c r="G100" s="4" t="s">
        <v>411</v>
      </c>
      <c r="H100" s="4" t="s">
        <v>412</v>
      </c>
      <c r="I100" s="4" t="s">
        <v>413</v>
      </c>
      <c r="J100" s="4" t="s">
        <v>420</v>
      </c>
      <c r="K100" s="4" t="s">
        <v>421</v>
      </c>
      <c r="L100" s="4" t="s">
        <v>342</v>
      </c>
      <c r="M100" s="4" t="s">
        <v>416</v>
      </c>
      <c r="N100" s="4" t="s">
        <v>417</v>
      </c>
      <c r="O100" s="4">
        <v>2024</v>
      </c>
      <c r="P100" s="4">
        <v>36.9</v>
      </c>
      <c r="Q100" s="4"/>
      <c r="R100" s="4" t="s">
        <v>36</v>
      </c>
      <c r="S100" s="4">
        <v>493</v>
      </c>
      <c r="T100" s="4">
        <v>4</v>
      </c>
      <c r="U100" s="9" t="s">
        <v>84</v>
      </c>
    </row>
    <row r="101" customHeight="1" spans="1:21">
      <c r="A101" s="4">
        <v>100</v>
      </c>
      <c r="B101" s="4" t="s">
        <v>21</v>
      </c>
      <c r="C101" s="4" t="s">
        <v>408</v>
      </c>
      <c r="D101" s="4"/>
      <c r="E101" s="4" t="s">
        <v>409</v>
      </c>
      <c r="F101" s="4" t="s">
        <v>410</v>
      </c>
      <c r="G101" s="4" t="s">
        <v>411</v>
      </c>
      <c r="H101" s="4" t="s">
        <v>412</v>
      </c>
      <c r="I101" s="4" t="s">
        <v>413</v>
      </c>
      <c r="J101" s="4" t="s">
        <v>422</v>
      </c>
      <c r="K101" s="4" t="s">
        <v>423</v>
      </c>
      <c r="L101" s="4" t="s">
        <v>424</v>
      </c>
      <c r="M101" s="4" t="s">
        <v>54</v>
      </c>
      <c r="N101" s="4" t="s">
        <v>425</v>
      </c>
      <c r="O101" s="4">
        <v>2020</v>
      </c>
      <c r="P101" s="4">
        <v>42</v>
      </c>
      <c r="Q101" s="4"/>
      <c r="R101" s="4" t="s">
        <v>36</v>
      </c>
      <c r="S101" s="4">
        <v>493</v>
      </c>
      <c r="T101" s="4">
        <v>4</v>
      </c>
      <c r="U101" s="9" t="s">
        <v>84</v>
      </c>
    </row>
    <row r="102" customHeight="1" spans="1:21">
      <c r="A102" s="4">
        <v>101</v>
      </c>
      <c r="B102" s="4" t="s">
        <v>21</v>
      </c>
      <c r="C102" s="4" t="s">
        <v>408</v>
      </c>
      <c r="D102" s="4"/>
      <c r="E102" s="4" t="s">
        <v>409</v>
      </c>
      <c r="F102" s="4" t="s">
        <v>410</v>
      </c>
      <c r="G102" s="4" t="s">
        <v>411</v>
      </c>
      <c r="H102" s="4" t="s">
        <v>412</v>
      </c>
      <c r="I102" s="4" t="s">
        <v>426</v>
      </c>
      <c r="J102" s="4" t="s">
        <v>427</v>
      </c>
      <c r="K102" s="4" t="s">
        <v>428</v>
      </c>
      <c r="L102" s="4" t="s">
        <v>429</v>
      </c>
      <c r="M102" s="4" t="s">
        <v>54</v>
      </c>
      <c r="N102" s="4" t="s">
        <v>425</v>
      </c>
      <c r="O102" s="4">
        <v>2023</v>
      </c>
      <c r="P102" s="4">
        <v>59</v>
      </c>
      <c r="Q102" s="4"/>
      <c r="R102" s="4" t="s">
        <v>36</v>
      </c>
      <c r="S102" s="4">
        <v>215</v>
      </c>
      <c r="T102" s="4">
        <v>4</v>
      </c>
      <c r="U102" s="9"/>
    </row>
    <row r="103" customHeight="1" spans="1:21">
      <c r="A103" s="4">
        <v>102</v>
      </c>
      <c r="B103" s="4" t="s">
        <v>21</v>
      </c>
      <c r="C103" s="4" t="s">
        <v>408</v>
      </c>
      <c r="D103" s="4"/>
      <c r="E103" s="4" t="s">
        <v>409</v>
      </c>
      <c r="F103" s="4" t="s">
        <v>410</v>
      </c>
      <c r="G103" s="4" t="s">
        <v>411</v>
      </c>
      <c r="H103" s="4" t="s">
        <v>412</v>
      </c>
      <c r="I103" s="4" t="s">
        <v>426</v>
      </c>
      <c r="J103" s="4" t="s">
        <v>430</v>
      </c>
      <c r="K103" s="4" t="s">
        <v>431</v>
      </c>
      <c r="L103" s="4" t="s">
        <v>432</v>
      </c>
      <c r="M103" s="4" t="s">
        <v>54</v>
      </c>
      <c r="N103" s="4" t="s">
        <v>425</v>
      </c>
      <c r="O103" s="4">
        <v>2024</v>
      </c>
      <c r="P103" s="4">
        <v>53</v>
      </c>
      <c r="Q103" s="4"/>
      <c r="R103" s="4" t="s">
        <v>36</v>
      </c>
      <c r="S103" s="4">
        <v>215</v>
      </c>
      <c r="T103" s="4">
        <v>4</v>
      </c>
      <c r="U103" s="9"/>
    </row>
    <row r="104" customHeight="1" spans="1:21">
      <c r="A104" s="4">
        <v>103</v>
      </c>
      <c r="B104" s="4" t="s">
        <v>21</v>
      </c>
      <c r="C104" s="4" t="s">
        <v>408</v>
      </c>
      <c r="D104" s="4"/>
      <c r="E104" s="4" t="s">
        <v>409</v>
      </c>
      <c r="F104" s="4" t="s">
        <v>410</v>
      </c>
      <c r="G104" s="4" t="s">
        <v>411</v>
      </c>
      <c r="H104" s="4" t="s">
        <v>412</v>
      </c>
      <c r="I104" s="4" t="s">
        <v>426</v>
      </c>
      <c r="J104" s="4" t="s">
        <v>433</v>
      </c>
      <c r="K104" s="4" t="s">
        <v>434</v>
      </c>
      <c r="L104" s="4" t="s">
        <v>424</v>
      </c>
      <c r="M104" s="4" t="s">
        <v>54</v>
      </c>
      <c r="N104" s="4" t="s">
        <v>425</v>
      </c>
      <c r="O104" s="4">
        <v>2020</v>
      </c>
      <c r="P104" s="4">
        <v>42</v>
      </c>
      <c r="Q104" s="4"/>
      <c r="R104" s="4" t="s">
        <v>36</v>
      </c>
      <c r="S104" s="4">
        <v>215</v>
      </c>
      <c r="T104" s="4">
        <v>3</v>
      </c>
      <c r="U104" s="9" t="s">
        <v>84</v>
      </c>
    </row>
    <row r="105" customHeight="1" spans="1:21">
      <c r="A105" s="4">
        <v>104</v>
      </c>
      <c r="B105" s="4" t="s">
        <v>21</v>
      </c>
      <c r="C105" s="4" t="s">
        <v>408</v>
      </c>
      <c r="D105" s="4"/>
      <c r="E105" s="4" t="s">
        <v>409</v>
      </c>
      <c r="F105" s="4" t="s">
        <v>410</v>
      </c>
      <c r="G105" s="4" t="s">
        <v>411</v>
      </c>
      <c r="H105" s="4" t="s">
        <v>412</v>
      </c>
      <c r="I105" s="4" t="s">
        <v>435</v>
      </c>
      <c r="J105" s="4" t="s">
        <v>414</v>
      </c>
      <c r="K105" s="4" t="s">
        <v>415</v>
      </c>
      <c r="L105" s="4" t="s">
        <v>342</v>
      </c>
      <c r="M105" s="4" t="s">
        <v>416</v>
      </c>
      <c r="N105" s="4" t="s">
        <v>417</v>
      </c>
      <c r="O105" s="4">
        <v>2024</v>
      </c>
      <c r="P105" s="4">
        <v>69.9</v>
      </c>
      <c r="Q105" s="4"/>
      <c r="R105" s="4" t="s">
        <v>36</v>
      </c>
      <c r="S105" s="4">
        <v>125</v>
      </c>
      <c r="T105" s="4">
        <v>1</v>
      </c>
      <c r="U105" s="9" t="s">
        <v>84</v>
      </c>
    </row>
    <row r="106" customHeight="1" spans="1:21">
      <c r="A106" s="4">
        <v>105</v>
      </c>
      <c r="B106" s="4" t="s">
        <v>21</v>
      </c>
      <c r="C106" s="4" t="s">
        <v>408</v>
      </c>
      <c r="D106" s="4"/>
      <c r="E106" s="4" t="s">
        <v>409</v>
      </c>
      <c r="F106" s="4" t="s">
        <v>410</v>
      </c>
      <c r="G106" s="4" t="s">
        <v>411</v>
      </c>
      <c r="H106" s="4" t="s">
        <v>412</v>
      </c>
      <c r="I106" s="4" t="s">
        <v>435</v>
      </c>
      <c r="J106" s="4" t="s">
        <v>418</v>
      </c>
      <c r="K106" s="4" t="s">
        <v>419</v>
      </c>
      <c r="L106" s="4" t="s">
        <v>342</v>
      </c>
      <c r="M106" s="4" t="s">
        <v>416</v>
      </c>
      <c r="N106" s="4" t="s">
        <v>417</v>
      </c>
      <c r="O106" s="4">
        <v>2023</v>
      </c>
      <c r="P106" s="4">
        <v>72.9</v>
      </c>
      <c r="Q106" s="4"/>
      <c r="R106" s="4" t="s">
        <v>36</v>
      </c>
      <c r="S106" s="4">
        <v>125</v>
      </c>
      <c r="T106" s="4">
        <v>1</v>
      </c>
      <c r="U106" s="9" t="s">
        <v>84</v>
      </c>
    </row>
    <row r="107" customHeight="1" spans="1:21">
      <c r="A107" s="4">
        <v>106</v>
      </c>
      <c r="B107" s="4" t="s">
        <v>21</v>
      </c>
      <c r="C107" s="4" t="s">
        <v>408</v>
      </c>
      <c r="D107" s="4"/>
      <c r="E107" s="4" t="s">
        <v>409</v>
      </c>
      <c r="F107" s="4" t="s">
        <v>410</v>
      </c>
      <c r="G107" s="4" t="s">
        <v>411</v>
      </c>
      <c r="H107" s="4" t="s">
        <v>412</v>
      </c>
      <c r="I107" s="4" t="s">
        <v>435</v>
      </c>
      <c r="J107" s="4" t="s">
        <v>420</v>
      </c>
      <c r="K107" s="4" t="s">
        <v>421</v>
      </c>
      <c r="L107" s="4" t="s">
        <v>342</v>
      </c>
      <c r="M107" s="4" t="s">
        <v>416</v>
      </c>
      <c r="N107" s="4" t="s">
        <v>417</v>
      </c>
      <c r="O107" s="4">
        <v>2024</v>
      </c>
      <c r="P107" s="4">
        <v>36.9</v>
      </c>
      <c r="Q107" s="4"/>
      <c r="R107" s="4" t="s">
        <v>36</v>
      </c>
      <c r="S107" s="4">
        <v>125</v>
      </c>
      <c r="T107" s="4">
        <v>1</v>
      </c>
      <c r="U107" s="9" t="s">
        <v>84</v>
      </c>
    </row>
    <row r="108" customHeight="1" spans="1:21">
      <c r="A108" s="4">
        <v>107</v>
      </c>
      <c r="B108" s="4" t="s">
        <v>21</v>
      </c>
      <c r="C108" s="4" t="s">
        <v>408</v>
      </c>
      <c r="D108" s="4"/>
      <c r="E108" s="4" t="s">
        <v>409</v>
      </c>
      <c r="F108" s="4" t="s">
        <v>410</v>
      </c>
      <c r="G108" s="4" t="s">
        <v>411</v>
      </c>
      <c r="H108" s="4" t="s">
        <v>412</v>
      </c>
      <c r="I108" s="4" t="s">
        <v>435</v>
      </c>
      <c r="J108" s="4" t="s">
        <v>422</v>
      </c>
      <c r="K108" s="4" t="s">
        <v>423</v>
      </c>
      <c r="L108" s="4" t="s">
        <v>424</v>
      </c>
      <c r="M108" s="4" t="s">
        <v>54</v>
      </c>
      <c r="N108" s="4" t="s">
        <v>425</v>
      </c>
      <c r="O108" s="4">
        <v>2020</v>
      </c>
      <c r="P108" s="4">
        <v>42</v>
      </c>
      <c r="Q108" s="4"/>
      <c r="R108" s="4" t="s">
        <v>36</v>
      </c>
      <c r="S108" s="4">
        <v>125</v>
      </c>
      <c r="T108" s="4">
        <v>1</v>
      </c>
      <c r="U108" s="9" t="s">
        <v>84</v>
      </c>
    </row>
    <row r="109" customHeight="1" spans="1:21">
      <c r="A109" s="4">
        <v>108</v>
      </c>
      <c r="B109" s="4" t="s">
        <v>21</v>
      </c>
      <c r="C109" s="4" t="s">
        <v>408</v>
      </c>
      <c r="D109" s="4"/>
      <c r="E109" s="4" t="s">
        <v>409</v>
      </c>
      <c r="F109" s="4" t="s">
        <v>410</v>
      </c>
      <c r="G109" s="4" t="s">
        <v>411</v>
      </c>
      <c r="H109" s="4" t="s">
        <v>412</v>
      </c>
      <c r="I109" s="4" t="s">
        <v>436</v>
      </c>
      <c r="J109" s="4" t="s">
        <v>437</v>
      </c>
      <c r="K109" s="4" t="s">
        <v>438</v>
      </c>
      <c r="L109" s="4" t="s">
        <v>439</v>
      </c>
      <c r="M109" s="4" t="s">
        <v>54</v>
      </c>
      <c r="N109" s="4" t="s">
        <v>425</v>
      </c>
      <c r="O109" s="4">
        <v>2025</v>
      </c>
      <c r="P109" s="4">
        <v>40</v>
      </c>
      <c r="Q109" s="4"/>
      <c r="R109" s="4" t="s">
        <v>36</v>
      </c>
      <c r="S109" s="4">
        <v>15</v>
      </c>
      <c r="T109" s="4">
        <v>1</v>
      </c>
      <c r="U109" s="9"/>
    </row>
    <row r="110" customHeight="1" spans="1:21">
      <c r="A110" s="4">
        <v>109</v>
      </c>
      <c r="B110" s="4" t="s">
        <v>21</v>
      </c>
      <c r="C110" s="4" t="s">
        <v>408</v>
      </c>
      <c r="D110" s="4"/>
      <c r="E110" s="4" t="s">
        <v>409</v>
      </c>
      <c r="F110" s="4" t="s">
        <v>410</v>
      </c>
      <c r="G110" s="4" t="s">
        <v>411</v>
      </c>
      <c r="H110" s="4" t="s">
        <v>412</v>
      </c>
      <c r="I110" s="4" t="s">
        <v>436</v>
      </c>
      <c r="J110" s="4" t="s">
        <v>440</v>
      </c>
      <c r="K110" s="4" t="s">
        <v>441</v>
      </c>
      <c r="L110" s="4" t="s">
        <v>442</v>
      </c>
      <c r="M110" s="4" t="s">
        <v>54</v>
      </c>
      <c r="N110" s="4" t="s">
        <v>443</v>
      </c>
      <c r="O110" s="4">
        <v>2025</v>
      </c>
      <c r="P110" s="4">
        <v>39</v>
      </c>
      <c r="Q110" s="4"/>
      <c r="R110" s="4" t="s">
        <v>36</v>
      </c>
      <c r="S110" s="4">
        <v>15</v>
      </c>
      <c r="T110" s="4">
        <v>1</v>
      </c>
      <c r="U110" s="9"/>
    </row>
    <row r="111" customHeight="1" spans="1:21">
      <c r="A111" s="4">
        <v>110</v>
      </c>
      <c r="B111" s="4" t="s">
        <v>21</v>
      </c>
      <c r="C111" s="4" t="s">
        <v>408</v>
      </c>
      <c r="D111" s="4"/>
      <c r="E111" s="4" t="s">
        <v>409</v>
      </c>
      <c r="F111" s="4" t="s">
        <v>410</v>
      </c>
      <c r="G111" s="4" t="s">
        <v>411</v>
      </c>
      <c r="H111" s="4" t="s">
        <v>412</v>
      </c>
      <c r="I111" s="4" t="s">
        <v>436</v>
      </c>
      <c r="J111" s="4" t="s">
        <v>444</v>
      </c>
      <c r="K111" s="4" t="s">
        <v>445</v>
      </c>
      <c r="L111" s="4" t="s">
        <v>446</v>
      </c>
      <c r="M111" s="4" t="s">
        <v>72</v>
      </c>
      <c r="N111" s="4" t="s">
        <v>447</v>
      </c>
      <c r="O111" s="4">
        <v>2019</v>
      </c>
      <c r="P111" s="4">
        <v>36.9</v>
      </c>
      <c r="Q111" s="4"/>
      <c r="R111" s="4" t="s">
        <v>36</v>
      </c>
      <c r="S111" s="4">
        <v>15</v>
      </c>
      <c r="T111" s="4">
        <v>1</v>
      </c>
      <c r="U111" s="9"/>
    </row>
    <row r="112" customHeight="1" spans="1:21">
      <c r="A112" s="4">
        <v>111</v>
      </c>
      <c r="B112" s="4" t="s">
        <v>21</v>
      </c>
      <c r="C112" s="4" t="s">
        <v>448</v>
      </c>
      <c r="D112" s="4"/>
      <c r="E112" s="4" t="s">
        <v>409</v>
      </c>
      <c r="F112" s="4" t="s">
        <v>410</v>
      </c>
      <c r="G112" s="4" t="s">
        <v>411</v>
      </c>
      <c r="H112" s="4" t="s">
        <v>412</v>
      </c>
      <c r="I112" s="4" t="s">
        <v>449</v>
      </c>
      <c r="J112" s="4" t="s">
        <v>450</v>
      </c>
      <c r="K112" s="4" t="s">
        <v>451</v>
      </c>
      <c r="L112" s="4" t="s">
        <v>452</v>
      </c>
      <c r="M112" s="4" t="s">
        <v>416</v>
      </c>
      <c r="N112" s="4" t="s">
        <v>425</v>
      </c>
      <c r="O112" s="4">
        <v>2022</v>
      </c>
      <c r="P112" s="4">
        <v>71.9</v>
      </c>
      <c r="Q112" s="4"/>
      <c r="R112" s="4" t="s">
        <v>316</v>
      </c>
      <c r="S112" s="4">
        <v>110</v>
      </c>
      <c r="T112" s="4">
        <v>2</v>
      </c>
      <c r="U112" s="9"/>
    </row>
    <row r="113" customHeight="1" spans="1:21">
      <c r="A113" s="4">
        <v>112</v>
      </c>
      <c r="B113" s="4" t="s">
        <v>21</v>
      </c>
      <c r="C113" s="4" t="s">
        <v>448</v>
      </c>
      <c r="D113" s="4"/>
      <c r="E113" s="4" t="s">
        <v>409</v>
      </c>
      <c r="F113" s="4" t="s">
        <v>410</v>
      </c>
      <c r="G113" s="4" t="s">
        <v>411</v>
      </c>
      <c r="H113" s="4" t="s">
        <v>412</v>
      </c>
      <c r="I113" s="4" t="s">
        <v>449</v>
      </c>
      <c r="J113" s="4" t="s">
        <v>453</v>
      </c>
      <c r="K113" s="4" t="s">
        <v>454</v>
      </c>
      <c r="L113" s="4" t="s">
        <v>455</v>
      </c>
      <c r="M113" s="4" t="s">
        <v>416</v>
      </c>
      <c r="N113" s="4" t="s">
        <v>447</v>
      </c>
      <c r="O113" s="4">
        <v>2021</v>
      </c>
      <c r="P113" s="4">
        <v>55.9</v>
      </c>
      <c r="Q113" s="4"/>
      <c r="R113" s="4" t="s">
        <v>316</v>
      </c>
      <c r="S113" s="4">
        <v>110</v>
      </c>
      <c r="T113" s="4">
        <v>2</v>
      </c>
      <c r="U113" s="9"/>
    </row>
  </sheetData>
  <mergeCells count="5">
    <mergeCell ref="C71:C73"/>
    <mergeCell ref="C75:C77"/>
    <mergeCell ref="C81:C83"/>
    <mergeCell ref="C85:C87"/>
    <mergeCell ref="C90:C95"/>
  </mergeCells>
  <conditionalFormatting sqref="A40:A47">
    <cfRule type="cellIs" dxfId="0" priority="5" operator="equal">
      <formula>"十分满意"</formula>
    </cfRule>
    <cfRule type="cellIs" dxfId="1" priority="4" operator="equal">
      <formula>"满意"</formula>
    </cfRule>
    <cfRule type="cellIs" dxfId="2" priority="3" operator="equal">
      <formula>"比较满意"</formula>
    </cfRule>
    <cfRule type="cellIs" dxfId="3" priority="2" operator="equal">
      <formula>"不太满意"</formula>
    </cfRule>
    <cfRule type="cellIs" dxfId="3" priority="1" operator="equal">
      <formula>"很不满意"</formula>
    </cfRule>
  </conditionalFormatting>
  <conditionalFormatting sqref="A48:A57">
    <cfRule type="cellIs" dxfId="0" priority="10" operator="equal">
      <formula>"十分满意"</formula>
    </cfRule>
    <cfRule type="cellIs" dxfId="1" priority="9" operator="equal">
      <formula>"满意"</formula>
    </cfRule>
    <cfRule type="cellIs" dxfId="2" priority="8" operator="equal">
      <formula>"比较满意"</formula>
    </cfRule>
    <cfRule type="cellIs" dxfId="3" priority="7" operator="equal">
      <formula>"不太满意"</formula>
    </cfRule>
    <cfRule type="cellIs" dxfId="3" priority="6" operator="equal">
      <formula>"很不满意"</formula>
    </cfRule>
  </conditionalFormatting>
  <conditionalFormatting sqref="A58:A62">
    <cfRule type="cellIs" dxfId="0" priority="15" operator="equal">
      <formula>"十分满意"</formula>
    </cfRule>
    <cfRule type="cellIs" dxfId="1" priority="14" operator="equal">
      <formula>"满意"</formula>
    </cfRule>
    <cfRule type="cellIs" dxfId="2" priority="13" operator="equal">
      <formula>"比较满意"</formula>
    </cfRule>
    <cfRule type="cellIs" dxfId="3" priority="12" operator="equal">
      <formula>"不太满意"</formula>
    </cfRule>
    <cfRule type="cellIs" dxfId="3" priority="11" operator="equal">
      <formula>"很不满意"</formula>
    </cfRule>
  </conditionalFormatting>
  <conditionalFormatting sqref="A63:A72">
    <cfRule type="cellIs" dxfId="0" priority="20" operator="equal">
      <formula>"十分满意"</formula>
    </cfRule>
    <cfRule type="cellIs" dxfId="1" priority="19" operator="equal">
      <formula>"满意"</formula>
    </cfRule>
    <cfRule type="cellIs" dxfId="2" priority="18" operator="equal">
      <formula>"比较满意"</formula>
    </cfRule>
    <cfRule type="cellIs" dxfId="3" priority="17" operator="equal">
      <formula>"不太满意"</formula>
    </cfRule>
    <cfRule type="cellIs" dxfId="3" priority="16" operator="equal">
      <formula>"很不满意"</formula>
    </cfRule>
  </conditionalFormatting>
  <conditionalFormatting sqref="A73:A88">
    <cfRule type="cellIs" dxfId="0" priority="25" operator="equal">
      <formula>"十分满意"</formula>
    </cfRule>
    <cfRule type="cellIs" dxfId="1" priority="24" operator="equal">
      <formula>"满意"</formula>
    </cfRule>
    <cfRule type="cellIs" dxfId="2" priority="23" operator="equal">
      <formula>"比较满意"</formula>
    </cfRule>
    <cfRule type="cellIs" dxfId="3" priority="22" operator="equal">
      <formula>"不太满意"</formula>
    </cfRule>
    <cfRule type="cellIs" dxfId="3" priority="21" operator="equal">
      <formula>"很不满意"</formula>
    </cfRule>
  </conditionalFormatting>
  <conditionalFormatting sqref="A89:A103">
    <cfRule type="cellIs" dxfId="0" priority="30" operator="equal">
      <formula>"十分满意"</formula>
    </cfRule>
    <cfRule type="cellIs" dxfId="1" priority="29" operator="equal">
      <formula>"满意"</formula>
    </cfRule>
    <cfRule type="cellIs" dxfId="2" priority="28" operator="equal">
      <formula>"比较满意"</formula>
    </cfRule>
    <cfRule type="cellIs" dxfId="3" priority="27" operator="equal">
      <formula>"不太满意"</formula>
    </cfRule>
    <cfRule type="cellIs" dxfId="3" priority="26" operator="equal">
      <formula>"很不满意"</formula>
    </cfRule>
  </conditionalFormatting>
  <conditionalFormatting sqref="A104:A113">
    <cfRule type="cellIs" dxfId="0" priority="35" operator="equal">
      <formula>"十分满意"</formula>
    </cfRule>
    <cfRule type="cellIs" dxfId="1" priority="34" operator="equal">
      <formula>"满意"</formula>
    </cfRule>
    <cfRule type="cellIs" dxfId="2" priority="33" operator="equal">
      <formula>"比较满意"</formula>
    </cfRule>
    <cfRule type="cellIs" dxfId="3" priority="32" operator="equal">
      <formula>"不太满意"</formula>
    </cfRule>
    <cfRule type="cellIs" dxfId="3" priority="31" operator="equal">
      <formula>"很不满意"</formula>
    </cfRule>
  </conditionalFormatting>
  <conditionalFormatting sqref="U70:U97">
    <cfRule type="cellIs" dxfId="0" priority="40" operator="equal">
      <formula>"十分满意"</formula>
    </cfRule>
    <cfRule type="cellIs" dxfId="1" priority="39" operator="equal">
      <formula>"满意"</formula>
    </cfRule>
    <cfRule type="cellIs" dxfId="2" priority="38" operator="equal">
      <formula>"比较满意"</formula>
    </cfRule>
    <cfRule type="cellIs" dxfId="3" priority="37" operator="equal">
      <formula>"不太满意"</formula>
    </cfRule>
    <cfRule type="cellIs" dxfId="3" priority="36" operator="equal">
      <formula>"很不满意"</formula>
    </cfRule>
  </conditionalFormatting>
  <conditionalFormatting sqref="B2:U57 Q1:U1 Q114:U1048576 U58:U69 V$1:AN$1048576">
    <cfRule type="cellIs" dxfId="3" priority="467" operator="equal">
      <formula>"很不满意"</formula>
    </cfRule>
    <cfRule type="cellIs" dxfId="3" priority="468" operator="equal">
      <formula>"不太满意"</formula>
    </cfRule>
    <cfRule type="cellIs" dxfId="2" priority="469" operator="equal">
      <formula>"比较满意"</formula>
    </cfRule>
    <cfRule type="cellIs" dxfId="1" priority="470" operator="equal">
      <formula>"满意"</formula>
    </cfRule>
    <cfRule type="cellIs" dxfId="0" priority="471" operator="equal">
      <formula>"十分满意"</formula>
    </cfRule>
  </conditionalFormatting>
  <conditionalFormatting sqref="B58:T71 B72:B73 D72:T73 B74:T75 B76:B77 D76:T77 B78:T81 B82:B83 D82:T83 B84:T85 B86:B87 D86:T87 B88:T90 B91:B95 D91:T95 B96:T113">
    <cfRule type="cellIs" dxfId="0" priority="65" operator="equal">
      <formula>"十分满意"</formula>
    </cfRule>
    <cfRule type="cellIs" dxfId="1" priority="64" operator="equal">
      <formula>"满意"</formula>
    </cfRule>
    <cfRule type="cellIs" dxfId="2" priority="63" operator="equal">
      <formula>"比较满意"</formula>
    </cfRule>
    <cfRule type="cellIs" dxfId="3" priority="62" operator="equal">
      <formula>"不太满意"</formula>
    </cfRule>
    <cfRule type="cellIs" dxfId="3" priority="61" operator="equal">
      <formula>"很不满意"</formula>
    </cfRule>
  </conditionalFormatting>
  <conditionalFormatting sqref="U98 U99:U111 U112:U113">
    <cfRule type="cellIs" dxfId="0" priority="60" operator="equal">
      <formula>"十分满意"</formula>
    </cfRule>
    <cfRule type="cellIs" dxfId="1" priority="59" operator="equal">
      <formula>"满意"</formula>
    </cfRule>
    <cfRule type="cellIs" dxfId="2" priority="58" operator="equal">
      <formula>"比较满意"</formula>
    </cfRule>
    <cfRule type="cellIs" dxfId="3" priority="57" operator="equal">
      <formula>"不太满意"</formula>
    </cfRule>
    <cfRule type="cellIs" dxfId="3" priority="56" operator="equal">
      <formula>"很不满意"</formula>
    </cfRule>
  </conditionalFormatting>
  <dataValidations count="1">
    <dataValidation type="list" allowBlank="1" showInputMessage="1" showErrorMessage="1" sqref="F98:F113">
      <formula1>"理论课,独立设置实验课,术科课"</formula1>
    </dataValidation>
  </dataValidations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张婧</cp:lastModifiedBy>
  <dcterms:created xsi:type="dcterms:W3CDTF">2016-11-17T13:36:00Z</dcterms:created>
  <dcterms:modified xsi:type="dcterms:W3CDTF">2026-01-19T06:49:39Z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13ACE533E28A4A269DDB41675284F3DF_12</vt:lpwstr>
  </property>
  <property fmtid="{D5CDD505-2E9C-101B-9397-08002B2CF9AE}" pid="3" name="KSOProductBuildVer">
    <vt:lpwstr>2052-12.1.0.21541</vt:lpwstr>
  </property>
</Properties>
</file>